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59.xml" ContentType="application/vnd.ms-excel.controlproperties+xml"/>
  <Override PartName="/xl/ctrlProps/ctrlProp6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always" codeName="DieseArbeitsmappe" hidePivotFieldList="1" checkCompatibility="1" defaultThemeVersion="124226"/>
  <mc:AlternateContent xmlns:mc="http://schemas.openxmlformats.org/markup-compatibility/2006">
    <mc:Choice Requires="x15">
      <x15ac:absPath xmlns:x15ac="http://schemas.microsoft.com/office/spreadsheetml/2010/11/ac" url="K:\18_DATA_PLAN_ACE\01_DATA\21_Site web\MAJ_2021\emission\Liens_fichiers_data\"/>
    </mc:Choice>
  </mc:AlternateContent>
  <bookViews>
    <workbookView xWindow="0" yWindow="0" windowWidth="23040" windowHeight="8808" tabRatio="811" firstSheet="1" activeTab="1"/>
  </bookViews>
  <sheets>
    <sheet name="Template" sheetId="71" state="hidden" r:id="rId1"/>
    <sheet name="1990" sheetId="95" r:id="rId2"/>
    <sheet name="1991" sheetId="94" r:id="rId3"/>
    <sheet name="1992" sheetId="93" r:id="rId4"/>
    <sheet name="1993" sheetId="92" r:id="rId5"/>
    <sheet name="1994" sheetId="91" r:id="rId6"/>
    <sheet name="1995" sheetId="90" r:id="rId7"/>
    <sheet name="1996" sheetId="89" r:id="rId8"/>
    <sheet name="1997" sheetId="88" r:id="rId9"/>
    <sheet name="1998" sheetId="87" r:id="rId10"/>
    <sheet name="1999" sheetId="86" r:id="rId11"/>
    <sheet name="2000" sheetId="85" r:id="rId12"/>
    <sheet name="2001" sheetId="84" r:id="rId13"/>
    <sheet name="2002" sheetId="83" r:id="rId14"/>
    <sheet name="2003" sheetId="82" r:id="rId15"/>
    <sheet name="2004" sheetId="81" r:id="rId16"/>
    <sheet name="2005" sheetId="80" r:id="rId17"/>
    <sheet name="2006" sheetId="79" r:id="rId18"/>
    <sheet name="2007" sheetId="78" r:id="rId19"/>
    <sheet name="2008" sheetId="77" r:id="rId20"/>
    <sheet name="2009" sheetId="76" r:id="rId21"/>
    <sheet name="2010" sheetId="75" r:id="rId22"/>
    <sheet name="2011" sheetId="74" r:id="rId23"/>
    <sheet name="2012" sheetId="73" r:id="rId24"/>
    <sheet name="2013" sheetId="57" r:id="rId25"/>
    <sheet name="2014" sheetId="72" r:id="rId26"/>
    <sheet name="2015" sheetId="98" r:id="rId27"/>
    <sheet name="2016" sheetId="99" r:id="rId28"/>
    <sheet name="2017" sheetId="100" r:id="rId29"/>
    <sheet name="2018" sheetId="101" r:id="rId30"/>
    <sheet name="2019" sheetId="102" r:id="rId31"/>
    <sheet name="Template (3)" sheetId="97" state="hidden" r:id="rId32"/>
  </sheets>
  <definedNames>
    <definedName name="_xlnm._FilterDatabase" localSheetId="8" hidden="1">'1997'!$A$13:$AL$141</definedName>
    <definedName name="_xlnm._FilterDatabase" localSheetId="28" hidden="1">'2017'!$A$13:$AL$141</definedName>
    <definedName name="_xlnm._FilterDatabase" localSheetId="29" hidden="1">'2018'!$A$13:$AL$141</definedName>
  </definedNames>
  <calcPr calcId="152511"/>
</workbook>
</file>

<file path=xl/calcChain.xml><?xml version="1.0" encoding="utf-8"?>
<calcChain xmlns="http://schemas.openxmlformats.org/spreadsheetml/2006/main">
  <c r="A10" i="102" l="1"/>
  <c r="V141" i="102" l="1"/>
  <c r="V154" i="102" s="1"/>
  <c r="X141" i="102"/>
  <c r="X154" i="102" s="1"/>
  <c r="Q141" i="102"/>
  <c r="Q152" i="102" s="1"/>
  <c r="O141" i="102"/>
  <c r="O152" i="102" s="1"/>
  <c r="G141" i="102"/>
  <c r="G152" i="102" s="1"/>
  <c r="M141" i="102"/>
  <c r="M152" i="102" s="1"/>
  <c r="H141" i="102"/>
  <c r="H152" i="102" s="1"/>
  <c r="N141" i="102"/>
  <c r="N152" i="102" s="1"/>
  <c r="AC141" i="102"/>
  <c r="AC154" i="102" s="1"/>
  <c r="AA141" i="102"/>
  <c r="AA154" i="102" s="1"/>
  <c r="T141" i="102"/>
  <c r="T152" i="102" s="1"/>
  <c r="E141" i="102"/>
  <c r="E152" i="102" s="1"/>
  <c r="Z141" i="102"/>
  <c r="Z154" i="102" s="1"/>
  <c r="W141" i="102"/>
  <c r="W152" i="102" s="1"/>
  <c r="L141" i="102"/>
  <c r="L154" i="102" s="1"/>
  <c r="Y141" i="102"/>
  <c r="Y154" i="102" s="1"/>
  <c r="R141" i="102"/>
  <c r="R154" i="102" s="1"/>
  <c r="F141" i="102"/>
  <c r="F154" i="102" s="1"/>
  <c r="J141" i="102"/>
  <c r="P141" i="102"/>
  <c r="P152" i="102" s="1"/>
  <c r="U141" i="102"/>
  <c r="U154" i="102" s="1"/>
  <c r="AB141" i="102"/>
  <c r="AB152" i="102" s="1"/>
  <c r="S141" i="102"/>
  <c r="S154" i="102" s="1"/>
  <c r="AD141" i="102"/>
  <c r="AD152" i="102" s="1"/>
  <c r="I141" i="102"/>
  <c r="I152" i="102" s="1"/>
  <c r="K141" i="102"/>
  <c r="K152" i="102" s="1"/>
  <c r="Z152" i="102"/>
  <c r="X152" i="102"/>
  <c r="E154" i="102"/>
  <c r="AB154" i="102"/>
  <c r="K154" i="102"/>
  <c r="J154" i="102"/>
  <c r="J152" i="102"/>
  <c r="P154" i="102" l="1"/>
  <c r="G154" i="102"/>
  <c r="U152" i="102"/>
  <c r="T154" i="102"/>
  <c r="O154" i="102"/>
  <c r="Q154" i="102"/>
  <c r="F152" i="102"/>
  <c r="AA152" i="102"/>
  <c r="N154" i="102"/>
  <c r="Y152" i="102"/>
  <c r="V152" i="102"/>
  <c r="AD154" i="102"/>
  <c r="I154" i="102"/>
  <c r="R152" i="102"/>
  <c r="AC152" i="102"/>
  <c r="M154" i="102"/>
  <c r="L152" i="102"/>
  <c r="W154" i="102"/>
  <c r="H154" i="102"/>
  <c r="S152" i="102"/>
  <c r="A10" i="100"/>
  <c r="A10" i="99"/>
  <c r="A10" i="98"/>
  <c r="A10" i="72"/>
  <c r="A10" i="57"/>
  <c r="A10" i="73"/>
  <c r="A10" i="74"/>
  <c r="A10" i="75"/>
  <c r="A10" i="76"/>
  <c r="A10" i="77"/>
  <c r="A10" i="78"/>
  <c r="A10" i="79"/>
  <c r="A10" i="80"/>
  <c r="A10" i="81"/>
  <c r="A10" i="82"/>
  <c r="A10" i="83"/>
  <c r="A10" i="84"/>
  <c r="A10" i="85"/>
  <c r="A10" i="86"/>
  <c r="A10" i="87"/>
  <c r="A10" i="88"/>
  <c r="A10" i="89"/>
  <c r="A10" i="90"/>
  <c r="A10" i="91"/>
  <c r="A10" i="92"/>
  <c r="A10" i="93"/>
  <c r="A10" i="94"/>
  <c r="A10" i="95"/>
  <c r="A10" i="101"/>
  <c r="A10" i="97" l="1"/>
  <c r="A10" i="71" l="1"/>
  <c r="Y141" i="82" l="1"/>
  <c r="F141" i="73"/>
  <c r="G141" i="83"/>
  <c r="L141" i="101"/>
  <c r="V141" i="84"/>
  <c r="M141" i="93"/>
  <c r="AA141" i="91"/>
  <c r="AD141" i="83"/>
  <c r="J141" i="99"/>
  <c r="O141" i="87"/>
  <c r="E141" i="89"/>
  <c r="T141" i="100"/>
  <c r="G141" i="100"/>
  <c r="W141" i="92"/>
  <c r="P141" i="101"/>
  <c r="H141" i="77"/>
  <c r="L141" i="75"/>
  <c r="S141" i="93"/>
  <c r="U141" i="78"/>
  <c r="J141" i="92"/>
  <c r="P141" i="57"/>
  <c r="J141" i="88"/>
  <c r="Y141" i="101"/>
  <c r="AD141" i="86"/>
  <c r="O141" i="101"/>
  <c r="AD141" i="78"/>
  <c r="AC141" i="86"/>
  <c r="V141" i="72"/>
  <c r="T141" i="95"/>
  <c r="G141" i="72"/>
  <c r="T141" i="85"/>
  <c r="X141" i="75"/>
  <c r="U141" i="76"/>
  <c r="I141" i="83"/>
  <c r="O141" i="86"/>
  <c r="L141" i="57"/>
  <c r="O141" i="80"/>
  <c r="L141" i="98"/>
  <c r="E141" i="99"/>
  <c r="W141" i="94"/>
  <c r="AD141" i="100"/>
  <c r="K141" i="89"/>
  <c r="S141" i="77"/>
  <c r="P141" i="89"/>
  <c r="N141" i="99"/>
  <c r="G141" i="76"/>
  <c r="AC141" i="100"/>
  <c r="K141" i="77"/>
  <c r="V141" i="79"/>
  <c r="J141" i="98"/>
  <c r="L141" i="78"/>
  <c r="P141" i="79"/>
  <c r="J141" i="80"/>
  <c r="W141" i="79"/>
  <c r="W141" i="93"/>
  <c r="Q141" i="101"/>
  <c r="F141" i="99"/>
  <c r="E141" i="79"/>
  <c r="E141" i="94"/>
  <c r="M141" i="82"/>
  <c r="Z141" i="76"/>
  <c r="O141" i="100"/>
  <c r="Y141" i="72"/>
  <c r="U141" i="86"/>
  <c r="R141" i="73"/>
  <c r="AD141" i="80"/>
  <c r="E141" i="73"/>
  <c r="S141" i="83"/>
  <c r="R141" i="98"/>
  <c r="S141" i="94"/>
  <c r="H141" i="57"/>
  <c r="S141" i="85"/>
  <c r="T141" i="94"/>
  <c r="R141" i="100"/>
  <c r="W141" i="95"/>
  <c r="V141" i="87"/>
  <c r="S141" i="79"/>
  <c r="V141" i="73"/>
  <c r="U141" i="73"/>
  <c r="W141" i="98"/>
  <c r="V141" i="89"/>
  <c r="N141" i="74"/>
  <c r="I141" i="90"/>
  <c r="F141" i="85"/>
  <c r="O141" i="72"/>
  <c r="E141" i="57"/>
  <c r="W141" i="91"/>
  <c r="W141" i="82"/>
  <c r="F141" i="81"/>
  <c r="O141" i="92"/>
  <c r="L141" i="95"/>
  <c r="V141" i="82"/>
  <c r="N141" i="77"/>
  <c r="E141" i="86"/>
  <c r="G141" i="86"/>
  <c r="J141" i="74"/>
  <c r="Q141" i="98"/>
  <c r="W141" i="101"/>
  <c r="AD141" i="74"/>
  <c r="AC141" i="85"/>
  <c r="Y141" i="80"/>
  <c r="I141" i="87"/>
  <c r="L141" i="72"/>
  <c r="AA141" i="101"/>
  <c r="AB141" i="77"/>
  <c r="AC141" i="91"/>
  <c r="AB141" i="89"/>
  <c r="Z141" i="95"/>
  <c r="T141" i="57"/>
  <c r="N141" i="88"/>
  <c r="I141" i="98"/>
  <c r="J141" i="75"/>
  <c r="O141" i="57"/>
  <c r="X141" i="91"/>
  <c r="O141" i="83"/>
  <c r="T141" i="75"/>
  <c r="X141" i="101"/>
  <c r="Q141" i="94"/>
  <c r="Z141" i="101"/>
  <c r="AB141" i="80"/>
  <c r="Q141" i="77"/>
  <c r="AB141" i="76"/>
  <c r="AA141" i="87"/>
  <c r="O141" i="98"/>
  <c r="Y141" i="78"/>
  <c r="U141" i="81"/>
  <c r="N141" i="93"/>
  <c r="AD141" i="84"/>
  <c r="S141" i="86"/>
  <c r="T141" i="90"/>
  <c r="Z141" i="90"/>
  <c r="N141" i="86"/>
  <c r="X141" i="86"/>
  <c r="E141" i="77"/>
  <c r="U141" i="98"/>
  <c r="F141" i="72"/>
  <c r="K141" i="98"/>
  <c r="F141" i="93"/>
  <c r="L141" i="80"/>
  <c r="J141" i="95"/>
  <c r="J141" i="101"/>
  <c r="X141" i="79"/>
  <c r="AC141" i="75"/>
  <c r="X141" i="89"/>
  <c r="AB141" i="73"/>
  <c r="Q141" i="78"/>
  <c r="AB141" i="74"/>
  <c r="K141" i="57"/>
  <c r="Z141" i="89"/>
  <c r="Z141" i="78"/>
  <c r="AB141" i="94"/>
  <c r="W141" i="99"/>
  <c r="E141" i="93"/>
  <c r="W141" i="100"/>
  <c r="K141" i="101"/>
  <c r="X141" i="57"/>
  <c r="R141" i="78"/>
  <c r="F141" i="101"/>
  <c r="H141" i="80"/>
  <c r="AA141" i="93"/>
  <c r="K141" i="78"/>
  <c r="G141" i="74"/>
  <c r="F141" i="94"/>
  <c r="P141" i="92"/>
  <c r="T141" i="84"/>
  <c r="G141" i="99"/>
  <c r="G141" i="73"/>
  <c r="E141" i="78"/>
  <c r="H141" i="91"/>
  <c r="N141" i="78"/>
  <c r="G141" i="87"/>
  <c r="E141" i="83"/>
  <c r="L141" i="76"/>
  <c r="Q141" i="92"/>
  <c r="I141" i="94"/>
  <c r="AA141" i="72"/>
  <c r="Q141" i="80"/>
  <c r="V141" i="101"/>
  <c r="N141" i="89"/>
  <c r="G141" i="90"/>
  <c r="Y141" i="92"/>
  <c r="V141" i="85"/>
  <c r="O141" i="77"/>
  <c r="Y141" i="87"/>
  <c r="H141" i="100"/>
  <c r="P141" i="76"/>
  <c r="U141" i="87"/>
  <c r="H141" i="78"/>
  <c r="I141" i="73"/>
  <c r="M141" i="79"/>
  <c r="I141" i="100"/>
  <c r="M141" i="88"/>
  <c r="M141" i="98"/>
  <c r="Z141" i="82"/>
  <c r="T141" i="91"/>
  <c r="K141" i="73"/>
  <c r="H141" i="79"/>
  <c r="X141" i="95"/>
  <c r="R141" i="81"/>
  <c r="T141" i="78"/>
  <c r="AB141" i="95"/>
  <c r="O141" i="84"/>
  <c r="U141" i="99"/>
  <c r="T141" i="81"/>
  <c r="K141" i="100"/>
  <c r="K141" i="99"/>
  <c r="AA141" i="83"/>
  <c r="P141" i="93"/>
  <c r="J141" i="100"/>
  <c r="I141" i="91"/>
  <c r="O141" i="89"/>
  <c r="R141" i="75"/>
  <c r="R141" i="88"/>
  <c r="V141" i="100"/>
  <c r="N141" i="75"/>
  <c r="U141" i="101"/>
  <c r="S141" i="78"/>
  <c r="H141" i="83"/>
  <c r="I141" i="76"/>
  <c r="U141" i="93"/>
  <c r="Z141" i="72"/>
  <c r="M141" i="74"/>
  <c r="AB141" i="90"/>
  <c r="AD141" i="101"/>
  <c r="AC141" i="76"/>
  <c r="R141" i="95"/>
  <c r="K141" i="72"/>
  <c r="M141" i="95"/>
  <c r="AA141" i="86"/>
  <c r="O141" i="91"/>
  <c r="E141" i="91"/>
  <c r="V141" i="93"/>
  <c r="V141" i="88"/>
  <c r="P141" i="78"/>
  <c r="J141" i="72"/>
  <c r="M141" i="72"/>
  <c r="M141" i="85"/>
  <c r="S141" i="92"/>
  <c r="Y141" i="77"/>
  <c r="F141" i="83"/>
  <c r="E141" i="87"/>
  <c r="V141" i="75"/>
  <c r="H141" i="85"/>
  <c r="P141" i="85"/>
  <c r="M141" i="78"/>
  <c r="X141" i="92"/>
  <c r="N141" i="95"/>
  <c r="L141" i="81"/>
  <c r="F141" i="80"/>
  <c r="S141" i="75"/>
  <c r="J141" i="83"/>
  <c r="K141" i="82"/>
  <c r="Z141" i="79"/>
  <c r="P141" i="90"/>
  <c r="AB141" i="86"/>
  <c r="AA141" i="77"/>
  <c r="AA141" i="78"/>
  <c r="M141" i="89"/>
  <c r="K141" i="93"/>
  <c r="K141" i="80"/>
  <c r="S141" i="74"/>
  <c r="E141" i="90"/>
  <c r="T141" i="88"/>
  <c r="G141" i="93"/>
  <c r="E141" i="84"/>
  <c r="Q141" i="93"/>
  <c r="V141" i="57"/>
  <c r="R141" i="85"/>
  <c r="W141" i="84"/>
  <c r="G141" i="92"/>
  <c r="J141" i="90"/>
  <c r="AA141" i="57"/>
  <c r="R141" i="87"/>
  <c r="X141" i="76"/>
  <c r="U141" i="83"/>
  <c r="AD141" i="99"/>
  <c r="AD141" i="73"/>
  <c r="P141" i="81"/>
  <c r="P141" i="91"/>
  <c r="H141" i="88"/>
  <c r="W141" i="74"/>
  <c r="E141" i="74"/>
  <c r="L141" i="93"/>
  <c r="S141" i="82"/>
  <c r="E141" i="82"/>
  <c r="M141" i="84"/>
  <c r="J141" i="79"/>
  <c r="K141" i="81"/>
  <c r="T141" i="86"/>
  <c r="G141" i="85"/>
  <c r="E141" i="85"/>
  <c r="X141" i="85"/>
  <c r="E141" i="98"/>
  <c r="I141" i="85"/>
  <c r="S141" i="100"/>
  <c r="M141" i="101"/>
  <c r="S141" i="91"/>
  <c r="O141" i="95"/>
  <c r="Y141" i="76"/>
  <c r="AD141" i="81"/>
  <c r="L141" i="100"/>
  <c r="N141" i="92"/>
  <c r="AD141" i="94"/>
  <c r="F141" i="84"/>
  <c r="H141" i="95"/>
  <c r="Y141" i="93"/>
  <c r="S141" i="87"/>
  <c r="I141" i="72"/>
  <c r="W141" i="72"/>
  <c r="U141" i="92"/>
  <c r="M141" i="90"/>
  <c r="H141" i="81"/>
  <c r="R141" i="90"/>
  <c r="AD141" i="82"/>
  <c r="O141" i="74"/>
  <c r="S141" i="80"/>
  <c r="V141" i="83"/>
  <c r="N141" i="90"/>
  <c r="H141" i="90"/>
  <c r="F141" i="90"/>
  <c r="W141" i="80"/>
  <c r="N141" i="94"/>
  <c r="O141" i="93"/>
  <c r="W141" i="77"/>
  <c r="Q141" i="82"/>
  <c r="E141" i="72"/>
  <c r="Z141" i="84"/>
  <c r="S141" i="76"/>
  <c r="G141" i="77"/>
  <c r="Z141" i="86"/>
  <c r="S141" i="99"/>
  <c r="Z141" i="94"/>
  <c r="Y141" i="99"/>
  <c r="F141" i="87"/>
  <c r="N141" i="98"/>
  <c r="X141" i="93"/>
  <c r="Q141" i="57"/>
  <c r="P141" i="95"/>
  <c r="J141" i="82"/>
  <c r="Z141" i="73"/>
  <c r="I141" i="92"/>
  <c r="J141" i="73"/>
  <c r="G141" i="101"/>
  <c r="X141" i="87"/>
  <c r="Z141" i="100"/>
  <c r="AA141" i="95"/>
  <c r="H141" i="76"/>
  <c r="O141" i="76"/>
  <c r="U141" i="57"/>
  <c r="H141" i="98"/>
  <c r="U141" i="89"/>
  <c r="R141" i="80"/>
  <c r="I141" i="80"/>
  <c r="Y141" i="57"/>
  <c r="V141" i="94"/>
  <c r="P141" i="74"/>
  <c r="L141" i="79"/>
  <c r="Y141" i="84"/>
  <c r="AD141" i="98"/>
  <c r="W141" i="78"/>
  <c r="T141" i="98"/>
  <c r="AD141" i="89"/>
  <c r="O141" i="73"/>
  <c r="H141" i="86"/>
  <c r="E141" i="75"/>
  <c r="I141" i="75"/>
  <c r="K141" i="91"/>
  <c r="W141" i="85"/>
  <c r="AB141" i="79"/>
  <c r="L141" i="74"/>
  <c r="S141" i="89"/>
  <c r="V141" i="91"/>
  <c r="O141" i="79"/>
  <c r="S141" i="81"/>
  <c r="U141" i="91"/>
  <c r="Z141" i="99"/>
  <c r="J141" i="93"/>
  <c r="J141" i="86"/>
  <c r="W141" i="73"/>
  <c r="E141" i="100"/>
  <c r="H141" i="84"/>
  <c r="S141" i="88"/>
  <c r="S141" i="101"/>
  <c r="Q141" i="74"/>
  <c r="N141" i="84"/>
  <c r="AC141" i="90"/>
  <c r="Z141" i="83"/>
  <c r="U141" i="100"/>
  <c r="Z141" i="77"/>
  <c r="AD141" i="77"/>
  <c r="U141" i="75"/>
  <c r="AC141" i="82"/>
  <c r="Q141" i="86"/>
  <c r="AD141" i="76"/>
  <c r="AA141" i="74"/>
  <c r="AC141" i="81"/>
  <c r="AA141" i="76"/>
  <c r="U141" i="85"/>
  <c r="AD141" i="88"/>
  <c r="AB141" i="98"/>
  <c r="AD141" i="92"/>
  <c r="AB141" i="78"/>
  <c r="AC141" i="83"/>
  <c r="T141" i="87"/>
  <c r="F141" i="98"/>
  <c r="P141" i="77"/>
  <c r="Y141" i="81"/>
  <c r="I141" i="81"/>
  <c r="Y141" i="89"/>
  <c r="AC141" i="89"/>
  <c r="H141" i="99"/>
  <c r="M141" i="99"/>
  <c r="AA141" i="99"/>
  <c r="W141" i="57"/>
  <c r="AC141" i="95"/>
  <c r="AA141" i="79"/>
  <c r="H141" i="92"/>
  <c r="U141" i="84"/>
  <c r="I141" i="88"/>
  <c r="X141" i="78"/>
  <c r="R141" i="77"/>
  <c r="Z141" i="81"/>
  <c r="K141" i="83"/>
  <c r="K141" i="88"/>
  <c r="J141" i="84"/>
  <c r="AD141" i="85"/>
  <c r="T141" i="79"/>
  <c r="AA141" i="90"/>
  <c r="L141" i="73"/>
  <c r="X141" i="72"/>
  <c r="U141" i="82"/>
  <c r="Q141" i="90"/>
  <c r="M141" i="81"/>
  <c r="Q141" i="87"/>
  <c r="M141" i="86"/>
  <c r="V141" i="95"/>
  <c r="T141" i="83"/>
  <c r="AC141" i="74"/>
  <c r="AD141" i="87"/>
  <c r="AC141" i="99"/>
  <c r="J141" i="94"/>
  <c r="S141" i="95"/>
  <c r="L141" i="89"/>
  <c r="M141" i="83"/>
  <c r="Q141" i="100"/>
  <c r="R141" i="91"/>
  <c r="AC141" i="94"/>
  <c r="Z141" i="74"/>
  <c r="Y141" i="91"/>
  <c r="X141" i="81"/>
  <c r="W141" i="81"/>
  <c r="P141" i="75"/>
  <c r="I141" i="82"/>
  <c r="AA141" i="100"/>
  <c r="H141" i="74"/>
  <c r="AC141" i="72"/>
  <c r="V141" i="78"/>
  <c r="Y141" i="79"/>
  <c r="N141" i="79"/>
  <c r="F141" i="74"/>
  <c r="T141" i="73"/>
  <c r="U141" i="94"/>
  <c r="F141" i="88"/>
  <c r="M141" i="75"/>
  <c r="Z141" i="91"/>
  <c r="AC141" i="101"/>
  <c r="V141" i="92"/>
  <c r="AA141" i="73"/>
  <c r="O141" i="75"/>
  <c r="Q141" i="83"/>
  <c r="H141" i="89"/>
  <c r="S141" i="57"/>
  <c r="L141" i="82"/>
  <c r="P141" i="100"/>
  <c r="Q141" i="73"/>
  <c r="Y141" i="88"/>
  <c r="K141" i="90"/>
  <c r="K141" i="76"/>
  <c r="Q141" i="91"/>
  <c r="G141" i="82"/>
  <c r="R141" i="93"/>
  <c r="R141" i="86"/>
  <c r="P141" i="73"/>
  <c r="R141" i="89"/>
  <c r="W141" i="88"/>
  <c r="F141" i="76"/>
  <c r="AD141" i="57"/>
  <c r="K141" i="95"/>
  <c r="W141" i="90"/>
  <c r="G141" i="75"/>
  <c r="AC141" i="98"/>
  <c r="F141" i="86"/>
  <c r="AD141" i="95"/>
  <c r="U141" i="74"/>
  <c r="AA141" i="92"/>
  <c r="M141" i="76"/>
  <c r="G141" i="91"/>
  <c r="O141" i="90"/>
  <c r="W141" i="89"/>
  <c r="AB141" i="99"/>
  <c r="AA141" i="98"/>
  <c r="T141" i="89"/>
  <c r="U141" i="72"/>
  <c r="I141" i="95"/>
  <c r="R141" i="82"/>
  <c r="M141" i="77"/>
  <c r="V141" i="99"/>
  <c r="H141" i="73"/>
  <c r="N141" i="87"/>
  <c r="I141" i="77"/>
  <c r="O141" i="81"/>
  <c r="AA141" i="82"/>
  <c r="Q141" i="75"/>
  <c r="S141" i="73"/>
  <c r="L141" i="88"/>
  <c r="AB141" i="87"/>
  <c r="AB141" i="84"/>
  <c r="T141" i="76"/>
  <c r="T141" i="80"/>
  <c r="S141" i="90"/>
  <c r="N141" i="73"/>
  <c r="V141" i="76"/>
  <c r="X141" i="98"/>
  <c r="Z141" i="92"/>
  <c r="M141" i="91"/>
  <c r="AB141" i="83"/>
  <c r="Q141" i="95"/>
  <c r="P141" i="72"/>
  <c r="U141" i="79"/>
  <c r="U141" i="80"/>
  <c r="K141" i="84"/>
  <c r="N141" i="100"/>
  <c r="O141" i="82"/>
  <c r="F141" i="75"/>
  <c r="R141" i="76"/>
  <c r="U141" i="88"/>
  <c r="H141" i="75"/>
  <c r="Q141" i="84"/>
  <c r="W141" i="86"/>
  <c r="Q141" i="99"/>
  <c r="R141" i="57"/>
  <c r="AA141" i="81"/>
  <c r="L141" i="84"/>
  <c r="G141" i="94"/>
  <c r="N141" i="80"/>
  <c r="L141" i="77"/>
  <c r="G141" i="89"/>
  <c r="M141" i="94"/>
  <c r="E141" i="92"/>
  <c r="N141" i="81"/>
  <c r="Q141" i="85"/>
  <c r="K141" i="87"/>
  <c r="O141" i="94"/>
  <c r="Z141" i="80"/>
  <c r="L141" i="87"/>
  <c r="Z141" i="57"/>
  <c r="M141" i="92"/>
  <c r="AC141" i="77"/>
  <c r="AB141" i="57"/>
  <c r="X141" i="74"/>
  <c r="AD141" i="79"/>
  <c r="K141" i="75"/>
  <c r="AA141" i="84"/>
  <c r="J141" i="87"/>
  <c r="N141" i="76"/>
  <c r="G141" i="95"/>
  <c r="P141" i="84"/>
  <c r="N141" i="85"/>
  <c r="AA141" i="88"/>
  <c r="P141" i="87"/>
  <c r="K141" i="86"/>
  <c r="M141" i="73"/>
  <c r="AB141" i="92"/>
  <c r="P141" i="86"/>
  <c r="K141" i="85"/>
  <c r="AA141" i="85"/>
  <c r="G141" i="80"/>
  <c r="Y141" i="95"/>
  <c r="Y141" i="98"/>
  <c r="K141" i="74"/>
  <c r="M141" i="57"/>
  <c r="H141" i="87"/>
  <c r="K141" i="94"/>
  <c r="Y141" i="90"/>
  <c r="K141" i="79"/>
  <c r="AC141" i="80"/>
  <c r="Q141" i="79"/>
  <c r="T141" i="72"/>
  <c r="X141" i="77"/>
  <c r="AA141" i="89"/>
  <c r="R141" i="99"/>
  <c r="AC141" i="84"/>
  <c r="H141" i="82"/>
  <c r="P141" i="80"/>
  <c r="R141" i="83"/>
  <c r="X141" i="88"/>
  <c r="V141" i="80"/>
  <c r="G141" i="79"/>
  <c r="H141" i="72"/>
  <c r="F141" i="77"/>
  <c r="L141" i="90"/>
  <c r="T141" i="93"/>
  <c r="S141" i="84"/>
  <c r="F141" i="78"/>
  <c r="I141" i="93"/>
  <c r="Z141" i="85"/>
  <c r="O141" i="85"/>
  <c r="H141" i="101"/>
  <c r="AB141" i="100"/>
  <c r="AB141" i="75"/>
  <c r="AB141" i="91"/>
  <c r="V141" i="77"/>
  <c r="N141" i="82"/>
  <c r="J141" i="76"/>
  <c r="S141" i="72"/>
  <c r="N141" i="91"/>
  <c r="L141" i="91"/>
  <c r="R141" i="84"/>
  <c r="U141" i="95"/>
  <c r="AB141" i="101"/>
  <c r="F141" i="82"/>
  <c r="L141" i="85"/>
  <c r="P141" i="82"/>
  <c r="Z141" i="88"/>
  <c r="G141" i="98"/>
  <c r="AD141" i="90"/>
  <c r="E141" i="95"/>
  <c r="AD141" i="75"/>
  <c r="X141" i="84"/>
  <c r="Y141" i="83"/>
  <c r="U141" i="90"/>
  <c r="P141" i="94"/>
  <c r="AB141" i="85"/>
  <c r="Y141" i="100"/>
  <c r="S141" i="98"/>
  <c r="F141" i="79"/>
  <c r="AC141" i="57"/>
  <c r="AC141" i="92"/>
  <c r="AD141" i="72"/>
  <c r="I141" i="101"/>
  <c r="Y141" i="75"/>
  <c r="O141" i="99"/>
  <c r="G141" i="78"/>
  <c r="AC141" i="79"/>
  <c r="J141" i="77"/>
  <c r="L141" i="94"/>
  <c r="Y141" i="86"/>
  <c r="L141" i="99"/>
  <c r="W141" i="75"/>
  <c r="Y141" i="74"/>
  <c r="F141" i="57"/>
  <c r="P141" i="83"/>
  <c r="Z141" i="87"/>
  <c r="Q141" i="76"/>
  <c r="AA141" i="75"/>
  <c r="AA141" i="80"/>
  <c r="H141" i="93"/>
  <c r="E141" i="76"/>
  <c r="W141" i="83"/>
  <c r="L141" i="86"/>
  <c r="AB141" i="93"/>
  <c r="G141" i="88"/>
  <c r="T141" i="82"/>
  <c r="Q141" i="81"/>
  <c r="V141" i="81"/>
  <c r="X141" i="73"/>
  <c r="X141" i="82"/>
  <c r="J141" i="85"/>
  <c r="F141" i="100"/>
  <c r="AB141" i="82"/>
  <c r="G141" i="81"/>
  <c r="AC141" i="88"/>
  <c r="E141" i="88"/>
  <c r="X141" i="80"/>
  <c r="H141" i="94"/>
  <c r="M141" i="87"/>
  <c r="AB141" i="81"/>
  <c r="N141" i="57"/>
  <c r="R141" i="92"/>
  <c r="R141" i="101"/>
  <c r="AB141" i="72"/>
  <c r="AB141" i="88"/>
  <c r="T141" i="92"/>
  <c r="J141" i="81"/>
  <c r="R141" i="79"/>
  <c r="F141" i="92"/>
  <c r="I141" i="89"/>
  <c r="E141" i="81"/>
  <c r="T141" i="101"/>
  <c r="AD141" i="91"/>
  <c r="F141" i="95"/>
  <c r="AC141" i="93"/>
  <c r="W141" i="87"/>
  <c r="M141" i="100"/>
  <c r="X141" i="94"/>
  <c r="P141" i="98"/>
  <c r="X141" i="90"/>
  <c r="I141" i="78"/>
  <c r="K141" i="92"/>
  <c r="I141" i="57"/>
  <c r="R141" i="74"/>
  <c r="J141" i="89"/>
  <c r="N141" i="83"/>
  <c r="T141" i="74"/>
  <c r="P141" i="99"/>
  <c r="V141" i="90"/>
  <c r="Q141" i="72"/>
  <c r="R141" i="72"/>
  <c r="Z141" i="75"/>
  <c r="O141" i="88"/>
  <c r="AC141" i="73"/>
  <c r="Z141" i="93"/>
  <c r="V141" i="98"/>
  <c r="I141" i="74"/>
  <c r="J141" i="78"/>
  <c r="L141" i="92"/>
  <c r="I141" i="86"/>
  <c r="Q141" i="88"/>
  <c r="W141" i="76"/>
  <c r="J141" i="57"/>
  <c r="Y141" i="73"/>
  <c r="U141" i="77"/>
  <c r="I141" i="99"/>
  <c r="F141" i="91"/>
  <c r="I141" i="79"/>
  <c r="P141" i="88"/>
  <c r="V141" i="74"/>
  <c r="M141" i="80"/>
  <c r="I141" i="84"/>
  <c r="V141" i="86"/>
  <c r="F141" i="89"/>
  <c r="Y141" i="85"/>
  <c r="E141" i="80"/>
  <c r="T141" i="99"/>
  <c r="R141" i="94"/>
  <c r="E141" i="101"/>
  <c r="Y141" i="94"/>
  <c r="T141" i="77"/>
  <c r="AC141" i="87"/>
  <c r="G141" i="84"/>
  <c r="AC141" i="78"/>
  <c r="AA141" i="94"/>
  <c r="Q141" i="89"/>
  <c r="N141" i="101"/>
  <c r="L141" i="83"/>
  <c r="Z141" i="98"/>
  <c r="X141" i="83"/>
  <c r="X141" i="100"/>
  <c r="O141" i="78"/>
  <c r="AD141" i="93"/>
  <c r="X141" i="99"/>
  <c r="N141" i="72"/>
  <c r="G141" i="57"/>
  <c r="J141" i="91"/>
  <c r="N152" i="72" l="1"/>
  <c r="N154" i="72"/>
  <c r="N154" i="101"/>
  <c r="N152" i="101"/>
  <c r="E152" i="101"/>
  <c r="E154" i="101"/>
  <c r="M152" i="80"/>
  <c r="M154" i="80"/>
  <c r="J154" i="57"/>
  <c r="J152" i="57"/>
  <c r="Z154" i="93"/>
  <c r="Z152" i="93"/>
  <c r="T152" i="74"/>
  <c r="T154" i="74"/>
  <c r="P154" i="98"/>
  <c r="P152" i="98"/>
  <c r="E152" i="81"/>
  <c r="E154" i="81"/>
  <c r="R154" i="101"/>
  <c r="R152" i="101"/>
  <c r="AC152" i="88"/>
  <c r="AC154" i="88"/>
  <c r="Q152" i="81"/>
  <c r="Q154" i="81"/>
  <c r="AA154" i="80"/>
  <c r="AA152" i="80"/>
  <c r="L154" i="99"/>
  <c r="L152" i="99"/>
  <c r="I152" i="101"/>
  <c r="I154" i="101"/>
  <c r="P152" i="94"/>
  <c r="P154" i="94"/>
  <c r="Z152" i="88"/>
  <c r="Z154" i="88"/>
  <c r="N152" i="91"/>
  <c r="N154" i="91"/>
  <c r="H152" i="101"/>
  <c r="H154" i="101"/>
  <c r="F154" i="77"/>
  <c r="F152" i="77"/>
  <c r="AC154" i="84"/>
  <c r="AC152" i="84"/>
  <c r="Y152" i="90"/>
  <c r="Y154" i="90"/>
  <c r="AA152" i="85"/>
  <c r="AA154" i="85"/>
  <c r="N152" i="85"/>
  <c r="N154" i="85"/>
  <c r="X154" i="74"/>
  <c r="X152" i="74"/>
  <c r="K152" i="87"/>
  <c r="K154" i="87"/>
  <c r="G152" i="94"/>
  <c r="G154" i="94"/>
  <c r="U152" i="88"/>
  <c r="U154" i="88"/>
  <c r="P154" i="72"/>
  <c r="P152" i="72"/>
  <c r="S154" i="90"/>
  <c r="S152" i="90"/>
  <c r="AA154" i="82"/>
  <c r="AA152" i="82"/>
  <c r="I152" i="95"/>
  <c r="I154" i="95"/>
  <c r="M154" i="76"/>
  <c r="M152" i="76"/>
  <c r="K154" i="95"/>
  <c r="K152" i="95"/>
  <c r="G152" i="82"/>
  <c r="G154" i="82"/>
  <c r="S154" i="57"/>
  <c r="S152" i="57"/>
  <c r="M152" i="75"/>
  <c r="M154" i="75"/>
  <c r="AC154" i="72"/>
  <c r="AC152" i="72"/>
  <c r="Z154" i="74"/>
  <c r="Z152" i="74"/>
  <c r="AC152" i="99"/>
  <c r="AC154" i="99"/>
  <c r="Q154" i="90"/>
  <c r="Q152" i="90"/>
  <c r="K152" i="88"/>
  <c r="K154" i="88"/>
  <c r="AA152" i="79"/>
  <c r="AA154" i="79"/>
  <c r="I154" i="81"/>
  <c r="I152" i="81"/>
  <c r="AB154" i="98"/>
  <c r="AB152" i="98"/>
  <c r="AC154" i="82"/>
  <c r="AC152" i="82"/>
  <c r="Q152" i="74"/>
  <c r="Q154" i="74"/>
  <c r="Z152" i="99"/>
  <c r="Z154" i="99"/>
  <c r="W154" i="85"/>
  <c r="W152" i="85"/>
  <c r="W152" i="78"/>
  <c r="W154" i="78"/>
  <c r="R154" i="80"/>
  <c r="R152" i="80"/>
  <c r="X152" i="87"/>
  <c r="X154" i="87"/>
  <c r="X154" i="93"/>
  <c r="X152" i="93"/>
  <c r="S154" i="76"/>
  <c r="S152" i="76"/>
  <c r="F154" i="90"/>
  <c r="F152" i="90"/>
  <c r="H152" i="81"/>
  <c r="H154" i="81"/>
  <c r="F152" i="84"/>
  <c r="F154" i="84"/>
  <c r="M154" i="101"/>
  <c r="M152" i="101"/>
  <c r="K154" i="81"/>
  <c r="K152" i="81"/>
  <c r="H154" i="88"/>
  <c r="H152" i="88"/>
  <c r="AA152" i="57"/>
  <c r="AA154" i="57"/>
  <c r="G152" i="93"/>
  <c r="G154" i="93"/>
  <c r="AA154" i="77"/>
  <c r="AA152" i="77"/>
  <c r="L154" i="81"/>
  <c r="L152" i="81"/>
  <c r="F152" i="83"/>
  <c r="F154" i="83"/>
  <c r="V154" i="93"/>
  <c r="V152" i="93"/>
  <c r="AD154" i="101"/>
  <c r="AD152" i="101"/>
  <c r="U152" i="101"/>
  <c r="U154" i="101"/>
  <c r="P152" i="93"/>
  <c r="P154" i="93"/>
  <c r="T154" i="78"/>
  <c r="T152" i="78"/>
  <c r="M154" i="88"/>
  <c r="M152" i="88"/>
  <c r="Y154" i="87"/>
  <c r="Y152" i="87"/>
  <c r="AA152" i="72"/>
  <c r="AA154" i="72"/>
  <c r="E152" i="78"/>
  <c r="E154" i="78"/>
  <c r="AA152" i="93"/>
  <c r="AA154" i="93"/>
  <c r="W154" i="99"/>
  <c r="W152" i="99"/>
  <c r="X154" i="89"/>
  <c r="X152" i="89"/>
  <c r="F152" i="72"/>
  <c r="F154" i="72"/>
  <c r="AD154" i="84"/>
  <c r="AD152" i="84"/>
  <c r="AB154" i="80"/>
  <c r="AB152" i="80"/>
  <c r="J152" i="75"/>
  <c r="J154" i="75"/>
  <c r="AA154" i="101"/>
  <c r="AA152" i="101"/>
  <c r="J152" i="74"/>
  <c r="J154" i="74"/>
  <c r="W154" i="82"/>
  <c r="W152" i="82"/>
  <c r="W154" i="98"/>
  <c r="W152" i="98"/>
  <c r="S152" i="85"/>
  <c r="S154" i="85"/>
  <c r="U152" i="86"/>
  <c r="U154" i="86"/>
  <c r="Q152" i="101"/>
  <c r="Q154" i="101"/>
  <c r="K154" i="77"/>
  <c r="K152" i="77"/>
  <c r="W152" i="94"/>
  <c r="W154" i="94"/>
  <c r="X154" i="75"/>
  <c r="X152" i="75"/>
  <c r="AD154" i="86"/>
  <c r="AD152" i="86"/>
  <c r="H154" i="77"/>
  <c r="H152" i="77"/>
  <c r="AD152" i="83"/>
  <c r="AD154" i="83"/>
  <c r="J152" i="91"/>
  <c r="J154" i="91"/>
  <c r="Q154" i="89"/>
  <c r="Q152" i="89"/>
  <c r="V152" i="74"/>
  <c r="V154" i="74"/>
  <c r="W154" i="76"/>
  <c r="W152" i="76"/>
  <c r="AC154" i="73"/>
  <c r="AC152" i="73"/>
  <c r="N152" i="83"/>
  <c r="N154" i="83"/>
  <c r="X152" i="94"/>
  <c r="X154" i="94"/>
  <c r="I154" i="89"/>
  <c r="I152" i="89"/>
  <c r="R154" i="92"/>
  <c r="R152" i="92"/>
  <c r="G152" i="81"/>
  <c r="G154" i="81"/>
  <c r="T154" i="82"/>
  <c r="T152" i="82"/>
  <c r="AA154" i="75"/>
  <c r="AA152" i="75"/>
  <c r="Y152" i="86"/>
  <c r="Y154" i="86"/>
  <c r="AD152" i="72"/>
  <c r="AD154" i="72"/>
  <c r="U154" i="90"/>
  <c r="U152" i="90"/>
  <c r="P154" i="82"/>
  <c r="P152" i="82"/>
  <c r="S152" i="72"/>
  <c r="S154" i="72"/>
  <c r="O152" i="85"/>
  <c r="O154" i="85"/>
  <c r="H152" i="72"/>
  <c r="H154" i="72"/>
  <c r="R154" i="99"/>
  <c r="R152" i="99"/>
  <c r="K152" i="94"/>
  <c r="K154" i="94"/>
  <c r="K154" i="85"/>
  <c r="K152" i="85"/>
  <c r="P154" i="84"/>
  <c r="P152" i="84"/>
  <c r="AB154" i="57"/>
  <c r="AB152" i="57"/>
  <c r="Q152" i="85"/>
  <c r="Q154" i="85"/>
  <c r="L152" i="84"/>
  <c r="L154" i="84"/>
  <c r="R152" i="76"/>
  <c r="R154" i="76"/>
  <c r="Q152" i="95"/>
  <c r="Q154" i="95"/>
  <c r="T154" i="80"/>
  <c r="T152" i="80"/>
  <c r="O154" i="81"/>
  <c r="O152" i="81"/>
  <c r="U152" i="72"/>
  <c r="U154" i="72"/>
  <c r="AA154" i="92"/>
  <c r="AA152" i="92"/>
  <c r="AD154" i="57"/>
  <c r="AD152" i="57"/>
  <c r="Q152" i="91"/>
  <c r="Q154" i="91"/>
  <c r="H154" i="89"/>
  <c r="H152" i="89"/>
  <c r="F152" i="88"/>
  <c r="F154" i="88"/>
  <c r="H154" i="74"/>
  <c r="H152" i="74"/>
  <c r="AC152" i="94"/>
  <c r="AC154" i="94"/>
  <c r="AD152" i="87"/>
  <c r="AD154" i="87"/>
  <c r="U152" i="82"/>
  <c r="U154" i="82"/>
  <c r="K154" i="83"/>
  <c r="K152" i="83"/>
  <c r="AC152" i="95"/>
  <c r="AC154" i="95"/>
  <c r="Y154" i="81"/>
  <c r="Y152" i="81"/>
  <c r="AD154" i="88"/>
  <c r="AD152" i="88"/>
  <c r="U152" i="75"/>
  <c r="U154" i="75"/>
  <c r="S154" i="101"/>
  <c r="S152" i="101"/>
  <c r="U154" i="91"/>
  <c r="U152" i="91"/>
  <c r="K154" i="91"/>
  <c r="K152" i="91"/>
  <c r="AD152" i="98"/>
  <c r="AD154" i="98"/>
  <c r="U154" i="89"/>
  <c r="U152" i="89"/>
  <c r="G152" i="101"/>
  <c r="G154" i="101"/>
  <c r="N154" i="98"/>
  <c r="N152" i="98"/>
  <c r="Z154" i="84"/>
  <c r="Z152" i="84"/>
  <c r="H154" i="90"/>
  <c r="H152" i="90"/>
  <c r="M152" i="90"/>
  <c r="M154" i="90"/>
  <c r="AD154" i="94"/>
  <c r="AD152" i="94"/>
  <c r="S152" i="100"/>
  <c r="S154" i="100"/>
  <c r="J154" i="79"/>
  <c r="J152" i="79"/>
  <c r="P152" i="91"/>
  <c r="P154" i="91"/>
  <c r="J152" i="90"/>
  <c r="J154" i="90"/>
  <c r="T154" i="88"/>
  <c r="T152" i="88"/>
  <c r="AB154" i="86"/>
  <c r="AB152" i="86"/>
  <c r="N152" i="95"/>
  <c r="N154" i="95"/>
  <c r="Y154" i="77"/>
  <c r="Y152" i="77"/>
  <c r="E152" i="91"/>
  <c r="E154" i="91"/>
  <c r="AB152" i="90"/>
  <c r="AB154" i="90"/>
  <c r="N152" i="75"/>
  <c r="N154" i="75"/>
  <c r="AA154" i="83"/>
  <c r="AA152" i="83"/>
  <c r="R154" i="81"/>
  <c r="R152" i="81"/>
  <c r="I154" i="100"/>
  <c r="I152" i="100"/>
  <c r="O152" i="77"/>
  <c r="O154" i="77"/>
  <c r="I154" i="94"/>
  <c r="I152" i="94"/>
  <c r="G152" i="73"/>
  <c r="G154" i="73"/>
  <c r="H152" i="80"/>
  <c r="H154" i="80"/>
  <c r="AB154" i="94"/>
  <c r="AB152" i="94"/>
  <c r="AC152" i="75"/>
  <c r="AC154" i="75"/>
  <c r="U154" i="98"/>
  <c r="U152" i="98"/>
  <c r="N152" i="93"/>
  <c r="N154" i="93"/>
  <c r="Z152" i="101"/>
  <c r="Z154" i="101"/>
  <c r="I152" i="98"/>
  <c r="I154" i="98"/>
  <c r="L152" i="72"/>
  <c r="L154" i="72"/>
  <c r="G152" i="86"/>
  <c r="G154" i="86"/>
  <c r="W154" i="91"/>
  <c r="W152" i="91"/>
  <c r="U154" i="73"/>
  <c r="U152" i="73"/>
  <c r="H154" i="57"/>
  <c r="H152" i="57"/>
  <c r="Y152" i="72"/>
  <c r="Y154" i="72"/>
  <c r="W154" i="93"/>
  <c r="W152" i="93"/>
  <c r="AC152" i="100"/>
  <c r="AC154" i="100"/>
  <c r="E154" i="99"/>
  <c r="E152" i="99"/>
  <c r="T154" i="85"/>
  <c r="T152" i="85"/>
  <c r="Y154" i="101"/>
  <c r="Y152" i="101"/>
  <c r="P154" i="101"/>
  <c r="P152" i="101"/>
  <c r="AA152" i="91"/>
  <c r="AA154" i="91"/>
  <c r="X152" i="99"/>
  <c r="X154" i="99"/>
  <c r="R154" i="94"/>
  <c r="R152" i="94"/>
  <c r="AD154" i="93"/>
  <c r="AD152" i="93"/>
  <c r="AA154" i="94"/>
  <c r="AA152" i="94"/>
  <c r="T152" i="99"/>
  <c r="T154" i="99"/>
  <c r="P154" i="88"/>
  <c r="P152" i="88"/>
  <c r="Q152" i="88"/>
  <c r="Q154" i="88"/>
  <c r="O154" i="88"/>
  <c r="O152" i="88"/>
  <c r="J154" i="89"/>
  <c r="J152" i="89"/>
  <c r="M152" i="100"/>
  <c r="M154" i="100"/>
  <c r="F152" i="92"/>
  <c r="F154" i="92"/>
  <c r="N152" i="57"/>
  <c r="N154" i="57"/>
  <c r="AB152" i="82"/>
  <c r="AB154" i="82"/>
  <c r="G154" i="88"/>
  <c r="G152" i="88"/>
  <c r="Q152" i="76"/>
  <c r="Q154" i="76"/>
  <c r="L154" i="94"/>
  <c r="L152" i="94"/>
  <c r="AC152" i="92"/>
  <c r="AC154" i="92"/>
  <c r="Y154" i="83"/>
  <c r="Y152" i="83"/>
  <c r="L152" i="85"/>
  <c r="L154" i="85"/>
  <c r="J154" i="76"/>
  <c r="J152" i="76"/>
  <c r="Z154" i="85"/>
  <c r="Z152" i="85"/>
  <c r="G152" i="79"/>
  <c r="G154" i="79"/>
  <c r="AA154" i="89"/>
  <c r="AA152" i="89"/>
  <c r="H154" i="87"/>
  <c r="H152" i="87"/>
  <c r="P152" i="86"/>
  <c r="P154" i="86"/>
  <c r="G152" i="95"/>
  <c r="G154" i="95"/>
  <c r="AC154" i="77"/>
  <c r="AC152" i="77"/>
  <c r="N154" i="81"/>
  <c r="N152" i="81"/>
  <c r="AA152" i="81"/>
  <c r="AA154" i="81"/>
  <c r="F152" i="75"/>
  <c r="F154" i="75"/>
  <c r="AB152" i="83"/>
  <c r="AB154" i="83"/>
  <c r="T152" i="76"/>
  <c r="T154" i="76"/>
  <c r="I154" i="77"/>
  <c r="I152" i="77"/>
  <c r="T154" i="89"/>
  <c r="T152" i="89"/>
  <c r="U152" i="74"/>
  <c r="U154" i="74"/>
  <c r="F152" i="76"/>
  <c r="F154" i="76"/>
  <c r="K152" i="76"/>
  <c r="K154" i="76"/>
  <c r="Q154" i="83"/>
  <c r="Q152" i="83"/>
  <c r="U154" i="94"/>
  <c r="U152" i="94"/>
  <c r="AA154" i="100"/>
  <c r="AA152" i="100"/>
  <c r="R154" i="91"/>
  <c r="R152" i="91"/>
  <c r="AC152" i="74"/>
  <c r="AC154" i="74"/>
  <c r="X154" i="72"/>
  <c r="X152" i="72"/>
  <c r="Z152" i="81"/>
  <c r="Z154" i="81"/>
  <c r="W154" i="57"/>
  <c r="W152" i="57"/>
  <c r="P152" i="77"/>
  <c r="P154" i="77"/>
  <c r="U154" i="85"/>
  <c r="U152" i="85"/>
  <c r="AD154" i="77"/>
  <c r="AD152" i="77"/>
  <c r="S152" i="88"/>
  <c r="S154" i="88"/>
  <c r="S154" i="81"/>
  <c r="S152" i="81"/>
  <c r="I154" i="75"/>
  <c r="I152" i="75"/>
  <c r="Y154" i="84"/>
  <c r="Y152" i="84"/>
  <c r="H154" i="98"/>
  <c r="H152" i="98"/>
  <c r="J154" i="73"/>
  <c r="J152" i="73"/>
  <c r="F152" i="87"/>
  <c r="F154" i="87"/>
  <c r="E154" i="72"/>
  <c r="E152" i="72"/>
  <c r="N152" i="90"/>
  <c r="N154" i="90"/>
  <c r="U152" i="92"/>
  <c r="U154" i="92"/>
  <c r="N154" i="92"/>
  <c r="N152" i="92"/>
  <c r="I152" i="85"/>
  <c r="I154" i="85"/>
  <c r="M152" i="84"/>
  <c r="M154" i="84"/>
  <c r="P154" i="81"/>
  <c r="P152" i="81"/>
  <c r="G154" i="92"/>
  <c r="G152" i="92"/>
  <c r="E152" i="90"/>
  <c r="E154" i="90"/>
  <c r="P152" i="90"/>
  <c r="P154" i="90"/>
  <c r="X152" i="92"/>
  <c r="X154" i="92"/>
  <c r="S154" i="92"/>
  <c r="S152" i="92"/>
  <c r="O154" i="91"/>
  <c r="O152" i="91"/>
  <c r="M152" i="74"/>
  <c r="M154" i="74"/>
  <c r="V154" i="100"/>
  <c r="V152" i="100"/>
  <c r="K154" i="99"/>
  <c r="K152" i="99"/>
  <c r="X152" i="95"/>
  <c r="X154" i="95"/>
  <c r="M154" i="79"/>
  <c r="M152" i="79"/>
  <c r="V154" i="85"/>
  <c r="V152" i="85"/>
  <c r="Q154" i="92"/>
  <c r="Q152" i="92"/>
  <c r="G154" i="99"/>
  <c r="G152" i="99"/>
  <c r="F152" i="101"/>
  <c r="F154" i="101"/>
  <c r="Z154" i="78"/>
  <c r="Z152" i="78"/>
  <c r="X154" i="79"/>
  <c r="X152" i="79"/>
  <c r="E152" i="77"/>
  <c r="E154" i="77"/>
  <c r="U154" i="81"/>
  <c r="U152" i="81"/>
  <c r="Q152" i="94"/>
  <c r="Q154" i="94"/>
  <c r="N152" i="88"/>
  <c r="N154" i="88"/>
  <c r="I154" i="87"/>
  <c r="I152" i="87"/>
  <c r="E152" i="86"/>
  <c r="E154" i="86"/>
  <c r="E152" i="57"/>
  <c r="E154" i="57"/>
  <c r="V154" i="73"/>
  <c r="V152" i="73"/>
  <c r="S154" i="94"/>
  <c r="S152" i="94"/>
  <c r="O152" i="100"/>
  <c r="O154" i="100"/>
  <c r="W152" i="79"/>
  <c r="W154" i="79"/>
  <c r="G154" i="76"/>
  <c r="G152" i="76"/>
  <c r="L152" i="98"/>
  <c r="L154" i="98"/>
  <c r="G152" i="72"/>
  <c r="G154" i="72"/>
  <c r="J154" i="88"/>
  <c r="J152" i="88"/>
  <c r="W152" i="92"/>
  <c r="W154" i="92"/>
  <c r="M152" i="93"/>
  <c r="M154" i="93"/>
  <c r="O152" i="78"/>
  <c r="O154" i="78"/>
  <c r="AC152" i="78"/>
  <c r="AC154" i="78"/>
  <c r="E152" i="80"/>
  <c r="E154" i="80"/>
  <c r="I152" i="79"/>
  <c r="I154" i="79"/>
  <c r="I152" i="86"/>
  <c r="I154" i="86"/>
  <c r="Z152" i="75"/>
  <c r="Z154" i="75"/>
  <c r="R152" i="74"/>
  <c r="R154" i="74"/>
  <c r="W154" i="87"/>
  <c r="W152" i="87"/>
  <c r="R152" i="79"/>
  <c r="R154" i="79"/>
  <c r="AB154" i="81"/>
  <c r="AB152" i="81"/>
  <c r="F154" i="100"/>
  <c r="F152" i="100"/>
  <c r="AB154" i="93"/>
  <c r="AB152" i="93"/>
  <c r="Z152" i="87"/>
  <c r="Z154" i="87"/>
  <c r="J152" i="77"/>
  <c r="J154" i="77"/>
  <c r="AC154" i="57"/>
  <c r="AC152" i="57"/>
  <c r="X152" i="84"/>
  <c r="X154" i="84"/>
  <c r="F152" i="82"/>
  <c r="F154" i="82"/>
  <c r="N152" i="82"/>
  <c r="N154" i="82"/>
  <c r="I152" i="93"/>
  <c r="I154" i="93"/>
  <c r="V154" i="80"/>
  <c r="V152" i="80"/>
  <c r="X154" i="77"/>
  <c r="X152" i="77"/>
  <c r="M154" i="57"/>
  <c r="M152" i="57"/>
  <c r="AB152" i="92"/>
  <c r="AB154" i="92"/>
  <c r="N154" i="76"/>
  <c r="N152" i="76"/>
  <c r="M152" i="92"/>
  <c r="M154" i="92"/>
  <c r="E152" i="92"/>
  <c r="E154" i="92"/>
  <c r="R152" i="57"/>
  <c r="R154" i="57"/>
  <c r="O152" i="82"/>
  <c r="O154" i="82"/>
  <c r="M152" i="91"/>
  <c r="M154" i="91"/>
  <c r="AB152" i="84"/>
  <c r="AB154" i="84"/>
  <c r="N152" i="87"/>
  <c r="N154" i="87"/>
  <c r="AA152" i="98"/>
  <c r="AA154" i="98"/>
  <c r="AD152" i="95"/>
  <c r="AD154" i="95"/>
  <c r="W152" i="88"/>
  <c r="W154" i="88"/>
  <c r="K154" i="90"/>
  <c r="K152" i="90"/>
  <c r="O152" i="75"/>
  <c r="O154" i="75"/>
  <c r="T152" i="73"/>
  <c r="T154" i="73"/>
  <c r="I152" i="82"/>
  <c r="I154" i="82"/>
  <c r="Q154" i="100"/>
  <c r="Q152" i="100"/>
  <c r="T152" i="83"/>
  <c r="T154" i="83"/>
  <c r="L152" i="73"/>
  <c r="L154" i="73"/>
  <c r="R154" i="77"/>
  <c r="R152" i="77"/>
  <c r="AA152" i="99"/>
  <c r="AA154" i="99"/>
  <c r="F152" i="98"/>
  <c r="F154" i="98"/>
  <c r="AA154" i="76"/>
  <c r="AA152" i="76"/>
  <c r="Z152" i="77"/>
  <c r="Z154" i="77"/>
  <c r="H152" i="84"/>
  <c r="H154" i="84"/>
  <c r="O152" i="79"/>
  <c r="O154" i="79"/>
  <c r="E152" i="75"/>
  <c r="E154" i="75"/>
  <c r="L152" i="79"/>
  <c r="L154" i="79"/>
  <c r="U154" i="57"/>
  <c r="U152" i="57"/>
  <c r="I154" i="92"/>
  <c r="I152" i="92"/>
  <c r="Y154" i="99"/>
  <c r="Y152" i="99"/>
  <c r="Q152" i="82"/>
  <c r="Q154" i="82"/>
  <c r="V152" i="83"/>
  <c r="V154" i="83"/>
  <c r="W152" i="72"/>
  <c r="W154" i="72"/>
  <c r="L152" i="100"/>
  <c r="L154" i="100"/>
  <c r="E152" i="98"/>
  <c r="E154" i="98"/>
  <c r="E154" i="82"/>
  <c r="E152" i="82"/>
  <c r="AD152" i="73"/>
  <c r="AD154" i="73"/>
  <c r="W152" i="84"/>
  <c r="W154" i="84"/>
  <c r="S152" i="74"/>
  <c r="S154" i="74"/>
  <c r="Z152" i="79"/>
  <c r="Z154" i="79"/>
  <c r="M154" i="78"/>
  <c r="M152" i="78"/>
  <c r="M152" i="85"/>
  <c r="M154" i="85"/>
  <c r="AA154" i="86"/>
  <c r="AA152" i="86"/>
  <c r="Z154" i="72"/>
  <c r="Z152" i="72"/>
  <c r="R154" i="88"/>
  <c r="R152" i="88"/>
  <c r="K152" i="100"/>
  <c r="K154" i="100"/>
  <c r="H152" i="79"/>
  <c r="H154" i="79"/>
  <c r="I154" i="73"/>
  <c r="I152" i="73"/>
  <c r="Y154" i="92"/>
  <c r="Y152" i="92"/>
  <c r="L154" i="76"/>
  <c r="L152" i="76"/>
  <c r="T152" i="84"/>
  <c r="T154" i="84"/>
  <c r="R154" i="78"/>
  <c r="R152" i="78"/>
  <c r="Z152" i="89"/>
  <c r="Z154" i="89"/>
  <c r="J152" i="101"/>
  <c r="J154" i="101"/>
  <c r="X152" i="86"/>
  <c r="X154" i="86"/>
  <c r="Y152" i="78"/>
  <c r="Y154" i="78"/>
  <c r="X152" i="101"/>
  <c r="X154" i="101"/>
  <c r="T154" i="57"/>
  <c r="T152" i="57"/>
  <c r="Y152" i="80"/>
  <c r="Y154" i="80"/>
  <c r="N152" i="77"/>
  <c r="N154" i="77"/>
  <c r="O154" i="72"/>
  <c r="O152" i="72"/>
  <c r="S154" i="79"/>
  <c r="S152" i="79"/>
  <c r="R152" i="98"/>
  <c r="R154" i="98"/>
  <c r="Z152" i="76"/>
  <c r="Z154" i="76"/>
  <c r="J152" i="80"/>
  <c r="J154" i="80"/>
  <c r="N154" i="99"/>
  <c r="N152" i="99"/>
  <c r="O154" i="80"/>
  <c r="O152" i="80"/>
  <c r="T154" i="95"/>
  <c r="T152" i="95"/>
  <c r="P152" i="57"/>
  <c r="P154" i="57"/>
  <c r="G154" i="100"/>
  <c r="G152" i="100"/>
  <c r="V154" i="84"/>
  <c r="V152" i="84"/>
  <c r="X152" i="100"/>
  <c r="X154" i="100"/>
  <c r="G154" i="84"/>
  <c r="G152" i="84"/>
  <c r="Y154" i="85"/>
  <c r="Y152" i="85"/>
  <c r="F152" i="91"/>
  <c r="F154" i="91"/>
  <c r="L154" i="92"/>
  <c r="L152" i="92"/>
  <c r="R152" i="72"/>
  <c r="R154" i="72"/>
  <c r="I152" i="57"/>
  <c r="I154" i="57"/>
  <c r="AC152" i="93"/>
  <c r="AC154" i="93"/>
  <c r="J154" i="81"/>
  <c r="J152" i="81"/>
  <c r="M154" i="87"/>
  <c r="M152" i="87"/>
  <c r="J152" i="85"/>
  <c r="J154" i="85"/>
  <c r="L152" i="86"/>
  <c r="L154" i="86"/>
  <c r="P154" i="83"/>
  <c r="P152" i="83"/>
  <c r="AC152" i="79"/>
  <c r="AC154" i="79"/>
  <c r="F152" i="79"/>
  <c r="F154" i="79"/>
  <c r="AD152" i="75"/>
  <c r="AD154" i="75"/>
  <c r="AB152" i="101"/>
  <c r="AB154" i="101"/>
  <c r="V152" i="77"/>
  <c r="V154" i="77"/>
  <c r="F152" i="78"/>
  <c r="F154" i="78"/>
  <c r="X154" i="88"/>
  <c r="X152" i="88"/>
  <c r="T154" i="72"/>
  <c r="T152" i="72"/>
  <c r="K152" i="74"/>
  <c r="K154" i="74"/>
  <c r="M152" i="73"/>
  <c r="M154" i="73"/>
  <c r="J152" i="87"/>
  <c r="J154" i="87"/>
  <c r="Z152" i="57"/>
  <c r="Z154" i="57"/>
  <c r="M154" i="94"/>
  <c r="M152" i="94"/>
  <c r="Q154" i="99"/>
  <c r="Q152" i="99"/>
  <c r="N152" i="100"/>
  <c r="N154" i="100"/>
  <c r="Z152" i="92"/>
  <c r="Z154" i="92"/>
  <c r="AB154" i="87"/>
  <c r="AB152" i="87"/>
  <c r="H154" i="73"/>
  <c r="H152" i="73"/>
  <c r="AB154" i="99"/>
  <c r="AB152" i="99"/>
  <c r="F152" i="86"/>
  <c r="F154" i="86"/>
  <c r="R152" i="89"/>
  <c r="R154" i="89"/>
  <c r="Y154" i="88"/>
  <c r="Y152" i="88"/>
  <c r="AA152" i="73"/>
  <c r="AA154" i="73"/>
  <c r="F152" i="74"/>
  <c r="F154" i="74"/>
  <c r="P154" i="75"/>
  <c r="P152" i="75"/>
  <c r="M154" i="83"/>
  <c r="M152" i="83"/>
  <c r="V154" i="95"/>
  <c r="V152" i="95"/>
  <c r="AA154" i="90"/>
  <c r="AA152" i="90"/>
  <c r="X154" i="78"/>
  <c r="X152" i="78"/>
  <c r="M154" i="99"/>
  <c r="M152" i="99"/>
  <c r="T152" i="87"/>
  <c r="T154" i="87"/>
  <c r="AC152" i="81"/>
  <c r="AC154" i="81"/>
  <c r="U152" i="100"/>
  <c r="U154" i="100"/>
  <c r="E152" i="100"/>
  <c r="E154" i="100"/>
  <c r="V152" i="91"/>
  <c r="V154" i="91"/>
  <c r="H154" i="86"/>
  <c r="H152" i="86"/>
  <c r="P154" i="74"/>
  <c r="P152" i="74"/>
  <c r="O154" i="76"/>
  <c r="O152" i="76"/>
  <c r="Z154" i="73"/>
  <c r="Z152" i="73"/>
  <c r="Z154" i="94"/>
  <c r="Z152" i="94"/>
  <c r="W152" i="77"/>
  <c r="W154" i="77"/>
  <c r="S154" i="80"/>
  <c r="S152" i="80"/>
  <c r="I154" i="72"/>
  <c r="I152" i="72"/>
  <c r="AD152" i="81"/>
  <c r="AD154" i="81"/>
  <c r="X154" i="85"/>
  <c r="X152" i="85"/>
  <c r="S152" i="82"/>
  <c r="S154" i="82"/>
  <c r="AD152" i="99"/>
  <c r="AD154" i="99"/>
  <c r="R154" i="85"/>
  <c r="R152" i="85"/>
  <c r="K154" i="80"/>
  <c r="K152" i="80"/>
  <c r="K154" i="82"/>
  <c r="K152" i="82"/>
  <c r="P152" i="85"/>
  <c r="P154" i="85"/>
  <c r="M152" i="72"/>
  <c r="M154" i="72"/>
  <c r="M154" i="95"/>
  <c r="M152" i="95"/>
  <c r="U154" i="93"/>
  <c r="U152" i="93"/>
  <c r="R154" i="75"/>
  <c r="R152" i="75"/>
  <c r="T154" i="81"/>
  <c r="T152" i="81"/>
  <c r="K154" i="73"/>
  <c r="K152" i="73"/>
  <c r="H152" i="78"/>
  <c r="H154" i="78"/>
  <c r="G152" i="90"/>
  <c r="G154" i="90"/>
  <c r="E154" i="83"/>
  <c r="E152" i="83"/>
  <c r="P152" i="92"/>
  <c r="P154" i="92"/>
  <c r="X154" i="57"/>
  <c r="X152" i="57"/>
  <c r="K152" i="57"/>
  <c r="K154" i="57"/>
  <c r="J154" i="95"/>
  <c r="J152" i="95"/>
  <c r="N154" i="86"/>
  <c r="N152" i="86"/>
  <c r="O154" i="98"/>
  <c r="O152" i="98"/>
  <c r="T152" i="75"/>
  <c r="T154" i="75"/>
  <c r="Z154" i="95"/>
  <c r="Z152" i="95"/>
  <c r="AC154" i="85"/>
  <c r="AC152" i="85"/>
  <c r="V154" i="82"/>
  <c r="V152" i="82"/>
  <c r="F152" i="85"/>
  <c r="F154" i="85"/>
  <c r="V154" i="87"/>
  <c r="V152" i="87"/>
  <c r="S154" i="83"/>
  <c r="S152" i="83"/>
  <c r="M152" i="82"/>
  <c r="M154" i="82"/>
  <c r="P154" i="79"/>
  <c r="P152" i="79"/>
  <c r="P154" i="89"/>
  <c r="P152" i="89"/>
  <c r="L154" i="57"/>
  <c r="L152" i="57"/>
  <c r="V154" i="72"/>
  <c r="V152" i="72"/>
  <c r="J152" i="92"/>
  <c r="J154" i="92"/>
  <c r="T154" i="100"/>
  <c r="T152" i="100"/>
  <c r="L152" i="101"/>
  <c r="L154" i="101"/>
  <c r="X152" i="83"/>
  <c r="X154" i="83"/>
  <c r="AC154" i="87"/>
  <c r="AC152" i="87"/>
  <c r="F154" i="89"/>
  <c r="F152" i="89"/>
  <c r="I152" i="99"/>
  <c r="I154" i="99"/>
  <c r="J154" i="78"/>
  <c r="J152" i="78"/>
  <c r="Q154" i="72"/>
  <c r="Q152" i="72"/>
  <c r="K154" i="92"/>
  <c r="K152" i="92"/>
  <c r="F154" i="95"/>
  <c r="F152" i="95"/>
  <c r="T152" i="92"/>
  <c r="T154" i="92"/>
  <c r="H152" i="94"/>
  <c r="H154" i="94"/>
  <c r="X152" i="82"/>
  <c r="X154" i="82"/>
  <c r="W152" i="83"/>
  <c r="W154" i="83"/>
  <c r="F152" i="57"/>
  <c r="F154" i="57"/>
  <c r="G152" i="78"/>
  <c r="G154" i="78"/>
  <c r="S154" i="98"/>
  <c r="S152" i="98"/>
  <c r="E154" i="95"/>
  <c r="E152" i="95"/>
  <c r="U152" i="95"/>
  <c r="U154" i="95"/>
  <c r="AB152" i="91"/>
  <c r="AB154" i="91"/>
  <c r="S152" i="84"/>
  <c r="S154" i="84"/>
  <c r="R152" i="83"/>
  <c r="R154" i="83"/>
  <c r="Q152" i="79"/>
  <c r="Q154" i="79"/>
  <c r="Y154" i="98"/>
  <c r="Y152" i="98"/>
  <c r="K154" i="86"/>
  <c r="K152" i="86"/>
  <c r="AA154" i="84"/>
  <c r="AA152" i="84"/>
  <c r="L154" i="87"/>
  <c r="L152" i="87"/>
  <c r="G152" i="89"/>
  <c r="G154" i="89"/>
  <c r="W152" i="86"/>
  <c r="W154" i="86"/>
  <c r="K152" i="84"/>
  <c r="K154" i="84"/>
  <c r="X154" i="98"/>
  <c r="X152" i="98"/>
  <c r="L152" i="88"/>
  <c r="L154" i="88"/>
  <c r="V154" i="99"/>
  <c r="V152" i="99"/>
  <c r="W152" i="89"/>
  <c r="W154" i="89"/>
  <c r="AC154" i="98"/>
  <c r="AC152" i="98"/>
  <c r="P154" i="73"/>
  <c r="P152" i="73"/>
  <c r="Q154" i="73"/>
  <c r="Q152" i="73"/>
  <c r="V152" i="92"/>
  <c r="V154" i="92"/>
  <c r="N154" i="79"/>
  <c r="N152" i="79"/>
  <c r="W154" i="81"/>
  <c r="W152" i="81"/>
  <c r="L154" i="89"/>
  <c r="L152" i="89"/>
  <c r="M154" i="86"/>
  <c r="M152" i="86"/>
  <c r="T154" i="79"/>
  <c r="T152" i="79"/>
  <c r="I154" i="88"/>
  <c r="I152" i="88"/>
  <c r="H154" i="99"/>
  <c r="H152" i="99"/>
  <c r="AC152" i="83"/>
  <c r="AC154" i="83"/>
  <c r="AA154" i="74"/>
  <c r="AA152" i="74"/>
  <c r="Z152" i="83"/>
  <c r="Z154" i="83"/>
  <c r="W154" i="73"/>
  <c r="W152" i="73"/>
  <c r="S152" i="89"/>
  <c r="S154" i="89"/>
  <c r="O154" i="73"/>
  <c r="O152" i="73"/>
  <c r="V154" i="94"/>
  <c r="V152" i="94"/>
  <c r="H154" i="76"/>
  <c r="H152" i="76"/>
  <c r="J152" i="82"/>
  <c r="J154" i="82"/>
  <c r="S152" i="99"/>
  <c r="S154" i="99"/>
  <c r="O154" i="93"/>
  <c r="O152" i="93"/>
  <c r="O154" i="74"/>
  <c r="O152" i="74"/>
  <c r="S154" i="87"/>
  <c r="S152" i="87"/>
  <c r="Y152" i="76"/>
  <c r="Y154" i="76"/>
  <c r="E154" i="85"/>
  <c r="E152" i="85"/>
  <c r="L154" i="93"/>
  <c r="L152" i="93"/>
  <c r="U154" i="83"/>
  <c r="U152" i="83"/>
  <c r="V152" i="57"/>
  <c r="V154" i="57"/>
  <c r="K154" i="93"/>
  <c r="K152" i="93"/>
  <c r="J152" i="83"/>
  <c r="J154" i="83"/>
  <c r="H154" i="85"/>
  <c r="H152" i="85"/>
  <c r="J152" i="72"/>
  <c r="J154" i="72"/>
  <c r="K154" i="72"/>
  <c r="K152" i="72"/>
  <c r="I154" i="76"/>
  <c r="I152" i="76"/>
  <c r="O154" i="89"/>
  <c r="O152" i="89"/>
  <c r="U152" i="99"/>
  <c r="U154" i="99"/>
  <c r="T154" i="91"/>
  <c r="T152" i="91"/>
  <c r="U154" i="87"/>
  <c r="U152" i="87"/>
  <c r="N152" i="89"/>
  <c r="N154" i="89"/>
  <c r="G152" i="87"/>
  <c r="G154" i="87"/>
  <c r="F152" i="94"/>
  <c r="F154" i="94"/>
  <c r="K154" i="101"/>
  <c r="K152" i="101"/>
  <c r="AB152" i="74"/>
  <c r="AB154" i="74"/>
  <c r="L154" i="80"/>
  <c r="L152" i="80"/>
  <c r="Z154" i="90"/>
  <c r="Z152" i="90"/>
  <c r="AA154" i="87"/>
  <c r="AA152" i="87"/>
  <c r="O152" i="83"/>
  <c r="O154" i="83"/>
  <c r="AB152" i="89"/>
  <c r="AB154" i="89"/>
  <c r="AD154" i="74"/>
  <c r="AD152" i="74"/>
  <c r="L154" i="95"/>
  <c r="L152" i="95"/>
  <c r="I154" i="90"/>
  <c r="I152" i="90"/>
  <c r="W152" i="95"/>
  <c r="W154" i="95"/>
  <c r="E152" i="73"/>
  <c r="E154" i="73"/>
  <c r="E152" i="94"/>
  <c r="E154" i="94"/>
  <c r="L154" i="78"/>
  <c r="L152" i="78"/>
  <c r="S154" i="77"/>
  <c r="S152" i="77"/>
  <c r="O152" i="86"/>
  <c r="O154" i="86"/>
  <c r="AC154" i="86"/>
  <c r="AC152" i="86"/>
  <c r="U154" i="78"/>
  <c r="U152" i="78"/>
  <c r="E154" i="89"/>
  <c r="E152" i="89"/>
  <c r="G152" i="83"/>
  <c r="G154" i="83"/>
  <c r="T154" i="77"/>
  <c r="T152" i="77"/>
  <c r="U154" i="77"/>
  <c r="U152" i="77"/>
  <c r="I152" i="74"/>
  <c r="I154" i="74"/>
  <c r="V152" i="90"/>
  <c r="V154" i="90"/>
  <c r="I152" i="78"/>
  <c r="I154" i="78"/>
  <c r="AD154" i="91"/>
  <c r="AD152" i="91"/>
  <c r="AB152" i="88"/>
  <c r="AB154" i="88"/>
  <c r="X152" i="80"/>
  <c r="X154" i="80"/>
  <c r="X152" i="73"/>
  <c r="X154" i="73"/>
  <c r="E154" i="76"/>
  <c r="E152" i="76"/>
  <c r="Y152" i="74"/>
  <c r="Y154" i="74"/>
  <c r="O152" i="99"/>
  <c r="O154" i="99"/>
  <c r="Y154" i="100"/>
  <c r="Y152" i="100"/>
  <c r="AD154" i="90"/>
  <c r="AD152" i="90"/>
  <c r="R154" i="84"/>
  <c r="R152" i="84"/>
  <c r="AB154" i="75"/>
  <c r="AB152" i="75"/>
  <c r="T152" i="93"/>
  <c r="T154" i="93"/>
  <c r="P152" i="80"/>
  <c r="P154" i="80"/>
  <c r="AC154" i="80"/>
  <c r="AC152" i="80"/>
  <c r="Y154" i="95"/>
  <c r="Y152" i="95"/>
  <c r="P152" i="87"/>
  <c r="P154" i="87"/>
  <c r="K152" i="75"/>
  <c r="K154" i="75"/>
  <c r="Z154" i="80"/>
  <c r="Z152" i="80"/>
  <c r="L152" i="77"/>
  <c r="L154" i="77"/>
  <c r="Q154" i="84"/>
  <c r="Q152" i="84"/>
  <c r="U154" i="80"/>
  <c r="U152" i="80"/>
  <c r="V152" i="76"/>
  <c r="V154" i="76"/>
  <c r="S154" i="73"/>
  <c r="S152" i="73"/>
  <c r="M152" i="77"/>
  <c r="M154" i="77"/>
  <c r="O154" i="90"/>
  <c r="O152" i="90"/>
  <c r="G154" i="75"/>
  <c r="G152" i="75"/>
  <c r="R154" i="86"/>
  <c r="R152" i="86"/>
  <c r="P154" i="100"/>
  <c r="P152" i="100"/>
  <c r="AC152" i="101"/>
  <c r="AC154" i="101"/>
  <c r="Y154" i="79"/>
  <c r="Y152" i="79"/>
  <c r="X152" i="81"/>
  <c r="X154" i="81"/>
  <c r="S152" i="95"/>
  <c r="S154" i="95"/>
  <c r="Q152" i="87"/>
  <c r="Q154" i="87"/>
  <c r="AD152" i="85"/>
  <c r="AD154" i="85"/>
  <c r="U154" i="84"/>
  <c r="U152" i="84"/>
  <c r="AC154" i="89"/>
  <c r="AC152" i="89"/>
  <c r="AB152" i="78"/>
  <c r="AB154" i="78"/>
  <c r="AD152" i="76"/>
  <c r="AD154" i="76"/>
  <c r="AC152" i="90"/>
  <c r="AC154" i="90"/>
  <c r="J154" i="86"/>
  <c r="J152" i="86"/>
  <c r="L154" i="74"/>
  <c r="L152" i="74"/>
  <c r="AD154" i="89"/>
  <c r="AD152" i="89"/>
  <c r="Y152" i="57"/>
  <c r="Y154" i="57"/>
  <c r="AA152" i="95"/>
  <c r="AA154" i="95"/>
  <c r="P152" i="95"/>
  <c r="P154" i="95"/>
  <c r="Z152" i="86"/>
  <c r="Z154" i="86"/>
  <c r="N152" i="94"/>
  <c r="N154" i="94"/>
  <c r="AD154" i="82"/>
  <c r="AD152" i="82"/>
  <c r="Y154" i="93"/>
  <c r="Y152" i="93"/>
  <c r="O152" i="95"/>
  <c r="O154" i="95"/>
  <c r="G152" i="85"/>
  <c r="G154" i="85"/>
  <c r="E152" i="74"/>
  <c r="E154" i="74"/>
  <c r="X152" i="76"/>
  <c r="X154" i="76"/>
  <c r="Q154" i="93"/>
  <c r="Q152" i="93"/>
  <c r="M152" i="89"/>
  <c r="M154" i="89"/>
  <c r="S154" i="75"/>
  <c r="S152" i="75"/>
  <c r="V154" i="75"/>
  <c r="V152" i="75"/>
  <c r="P154" i="78"/>
  <c r="P152" i="78"/>
  <c r="R154" i="95"/>
  <c r="R152" i="95"/>
  <c r="H154" i="83"/>
  <c r="H152" i="83"/>
  <c r="I154" i="91"/>
  <c r="I152" i="91"/>
  <c r="O154" i="84"/>
  <c r="O152" i="84"/>
  <c r="Z152" i="82"/>
  <c r="Z154" i="82"/>
  <c r="P152" i="76"/>
  <c r="P154" i="76"/>
  <c r="V154" i="101"/>
  <c r="V152" i="101"/>
  <c r="N154" i="78"/>
  <c r="N152" i="78"/>
  <c r="G154" i="74"/>
  <c r="G152" i="74"/>
  <c r="W154" i="100"/>
  <c r="W152" i="100"/>
  <c r="Q154" i="78"/>
  <c r="Q152" i="78"/>
  <c r="F154" i="93"/>
  <c r="F152" i="93"/>
  <c r="T154" i="90"/>
  <c r="T152" i="90"/>
  <c r="AB152" i="76"/>
  <c r="AB154" i="76"/>
  <c r="X152" i="91"/>
  <c r="X154" i="91"/>
  <c r="AC152" i="91"/>
  <c r="AC154" i="91"/>
  <c r="W152" i="101"/>
  <c r="W154" i="101"/>
  <c r="O152" i="92"/>
  <c r="O154" i="92"/>
  <c r="N154" i="74"/>
  <c r="N152" i="74"/>
  <c r="R154" i="100"/>
  <c r="R152" i="100"/>
  <c r="AD152" i="80"/>
  <c r="AD154" i="80"/>
  <c r="E152" i="79"/>
  <c r="E154" i="79"/>
  <c r="J154" i="98"/>
  <c r="J152" i="98"/>
  <c r="K152" i="89"/>
  <c r="K154" i="89"/>
  <c r="I154" i="83"/>
  <c r="I152" i="83"/>
  <c r="AD152" i="78"/>
  <c r="AD154" i="78"/>
  <c r="S154" i="93"/>
  <c r="S152" i="93"/>
  <c r="O154" i="87"/>
  <c r="O152" i="87"/>
  <c r="F154" i="73"/>
  <c r="F152" i="73"/>
  <c r="Z152" i="98"/>
  <c r="Z154" i="98"/>
  <c r="V152" i="86"/>
  <c r="V154" i="86"/>
  <c r="G154" i="57"/>
  <c r="G152" i="57"/>
  <c r="L152" i="83"/>
  <c r="L154" i="83"/>
  <c r="Y152" i="94"/>
  <c r="Y154" i="94"/>
  <c r="I154" i="84"/>
  <c r="I152" i="84"/>
  <c r="Y154" i="73"/>
  <c r="Y152" i="73"/>
  <c r="V154" i="98"/>
  <c r="V152" i="98"/>
  <c r="P154" i="99"/>
  <c r="P152" i="99"/>
  <c r="X154" i="90"/>
  <c r="X152" i="90"/>
  <c r="T152" i="101"/>
  <c r="T154" i="101"/>
  <c r="AB152" i="72"/>
  <c r="AB154" i="72"/>
  <c r="E154" i="88"/>
  <c r="E152" i="88"/>
  <c r="V152" i="81"/>
  <c r="V154" i="81"/>
  <c r="H152" i="93"/>
  <c r="H154" i="93"/>
  <c r="W152" i="75"/>
  <c r="W154" i="75"/>
  <c r="Y152" i="75"/>
  <c r="Y154" i="75"/>
  <c r="AB154" i="85"/>
  <c r="AB152" i="85"/>
  <c r="G152" i="98"/>
  <c r="G154" i="98"/>
  <c r="L154" i="91"/>
  <c r="L152" i="91"/>
  <c r="AB152" i="100"/>
  <c r="AB154" i="100"/>
  <c r="L152" i="90"/>
  <c r="L154" i="90"/>
  <c r="H152" i="82"/>
  <c r="H154" i="82"/>
  <c r="K152" i="79"/>
  <c r="K154" i="79"/>
  <c r="G154" i="80"/>
  <c r="G152" i="80"/>
  <c r="AA152" i="88"/>
  <c r="AA154" i="88"/>
  <c r="AD152" i="79"/>
  <c r="AD154" i="79"/>
  <c r="O154" i="94"/>
  <c r="O152" i="94"/>
  <c r="N152" i="80"/>
  <c r="N154" i="80"/>
  <c r="H152" i="75"/>
  <c r="H154" i="75"/>
  <c r="U152" i="79"/>
  <c r="U154" i="79"/>
  <c r="N154" i="73"/>
  <c r="N152" i="73"/>
  <c r="Q154" i="75"/>
  <c r="Q152" i="75"/>
  <c r="R154" i="82"/>
  <c r="R152" i="82"/>
  <c r="G154" i="91"/>
  <c r="G152" i="91"/>
  <c r="W154" i="90"/>
  <c r="W152" i="90"/>
  <c r="R154" i="93"/>
  <c r="R152" i="93"/>
  <c r="L154" i="82"/>
  <c r="L152" i="82"/>
  <c r="Z152" i="91"/>
  <c r="Z154" i="91"/>
  <c r="V152" i="78"/>
  <c r="V154" i="78"/>
  <c r="Y152" i="91"/>
  <c r="Y154" i="91"/>
  <c r="J152" i="94"/>
  <c r="J154" i="94"/>
  <c r="M152" i="81"/>
  <c r="M154" i="81"/>
  <c r="J152" i="84"/>
  <c r="J154" i="84"/>
  <c r="H154" i="92"/>
  <c r="H152" i="92"/>
  <c r="Y154" i="89"/>
  <c r="Y152" i="89"/>
  <c r="AD152" i="92"/>
  <c r="AD154" i="92"/>
  <c r="Q154" i="86"/>
  <c r="Q152" i="86"/>
  <c r="N152" i="84"/>
  <c r="N154" i="84"/>
  <c r="J154" i="93"/>
  <c r="J152" i="93"/>
  <c r="AB152" i="79"/>
  <c r="AB154" i="79"/>
  <c r="T152" i="98"/>
  <c r="T154" i="98"/>
  <c r="I154" i="80"/>
  <c r="I152" i="80"/>
  <c r="Z152" i="100"/>
  <c r="Z154" i="100"/>
  <c r="Q154" i="57"/>
  <c r="Q152" i="57"/>
  <c r="G152" i="77"/>
  <c r="G154" i="77"/>
  <c r="W152" i="80"/>
  <c r="W154" i="80"/>
  <c r="R152" i="90"/>
  <c r="R154" i="90"/>
  <c r="H154" i="95"/>
  <c r="H152" i="95"/>
  <c r="S152" i="91"/>
  <c r="S154" i="91"/>
  <c r="T152" i="86"/>
  <c r="T154" i="86"/>
  <c r="W152" i="74"/>
  <c r="W154" i="74"/>
  <c r="R152" i="87"/>
  <c r="R154" i="87"/>
  <c r="E154" i="84"/>
  <c r="E152" i="84"/>
  <c r="AA152" i="78"/>
  <c r="AA154" i="78"/>
  <c r="F154" i="80"/>
  <c r="F152" i="80"/>
  <c r="E154" i="87"/>
  <c r="E152" i="87"/>
  <c r="V152" i="88"/>
  <c r="V154" i="88"/>
  <c r="AC154" i="76"/>
  <c r="AC152" i="76"/>
  <c r="S154" i="78"/>
  <c r="S152" i="78"/>
  <c r="J152" i="100"/>
  <c r="J154" i="100"/>
  <c r="AB154" i="95"/>
  <c r="AB152" i="95"/>
  <c r="M154" i="98"/>
  <c r="M152" i="98"/>
  <c r="H154" i="100"/>
  <c r="H152" i="100"/>
  <c r="Q154" i="80"/>
  <c r="Q152" i="80"/>
  <c r="H152" i="91"/>
  <c r="H154" i="91"/>
  <c r="K152" i="78"/>
  <c r="K154" i="78"/>
  <c r="E154" i="93"/>
  <c r="E152" i="93"/>
  <c r="AB152" i="73"/>
  <c r="AB154" i="73"/>
  <c r="K154" i="98"/>
  <c r="K152" i="98"/>
  <c r="S154" i="86"/>
  <c r="S152" i="86"/>
  <c r="Q152" i="77"/>
  <c r="Q154" i="77"/>
  <c r="O152" i="57"/>
  <c r="O154" i="57"/>
  <c r="AB154" i="77"/>
  <c r="AB152" i="77"/>
  <c r="Q154" i="98"/>
  <c r="Q152" i="98"/>
  <c r="F154" i="81"/>
  <c r="F152" i="81"/>
  <c r="V154" i="89"/>
  <c r="V152" i="89"/>
  <c r="T154" i="94"/>
  <c r="T152" i="94"/>
  <c r="R154" i="73"/>
  <c r="R152" i="73"/>
  <c r="F154" i="99"/>
  <c r="F152" i="99"/>
  <c r="V154" i="79"/>
  <c r="V152" i="79"/>
  <c r="AD152" i="100"/>
  <c r="AD154" i="100"/>
  <c r="U154" i="76"/>
  <c r="U152" i="76"/>
  <c r="O152" i="101"/>
  <c r="O154" i="101"/>
  <c r="L152" i="75"/>
  <c r="L154" i="75"/>
  <c r="J152" i="99"/>
  <c r="J154" i="99"/>
  <c r="Y152" i="82"/>
  <c r="Y154" i="82"/>
</calcChain>
</file>

<file path=xl/sharedStrings.xml><?xml version="1.0" encoding="utf-8"?>
<sst xmlns="http://schemas.openxmlformats.org/spreadsheetml/2006/main" count="129537" uniqueCount="504">
  <si>
    <t>(as v1.0 for the initial submission)</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</si>
  <si>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</si>
  <si>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</si>
  <si>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</si>
  <si>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</si>
  <si>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</si>
  <si>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</si>
  <si>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</si>
  <si>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</si>
  <si>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</si>
  <si>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</si>
  <si>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</si>
  <si>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</si>
  <si>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</si>
  <si>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</si>
  <si>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</si>
  <si>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</si>
  <si>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</si>
  <si>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</si>
  <si>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</si>
  <si>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</si>
  <si>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</si>
  <si>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</si>
  <si>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</si>
  <si>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</si>
  <si>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</si>
  <si>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</si>
  <si>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</si>
  <si>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</si>
  <si>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</si>
  <si>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</si>
  <si>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</si>
  <si>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</si>
  <si>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</si>
  <si>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</si>
  <si>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</si>
  <si>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</si>
  <si>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</si>
  <si>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</si>
  <si>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</si>
  <si>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</si>
  <si>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</si>
  <si>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</si>
  <si>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</si>
  <si>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</si>
  <si>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</si>
  <si>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</si>
  <si>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</si>
  <si>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</si>
  <si>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</si>
  <si>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</si>
  <si>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</si>
  <si>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</si>
  <si>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</si>
  <si>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</si>
  <si>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</si>
  <si>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</si>
  <si>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</si>
  <si>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</si>
  <si>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</si>
  <si>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</si>
  <si>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</si>
  <si>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</si>
  <si>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</si>
  <si>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</si>
  <si>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</si>
  <si>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</si>
  <si>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</si>
  <si>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</si>
  <si>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</si>
  <si>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</si>
  <si>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</si>
  <si>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</si>
  <si>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</si>
  <si>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</si>
  <si>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</si>
  <si>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</si>
  <si>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</si>
  <si>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</si>
  <si>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</si>
  <si>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</si>
  <si>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</si>
  <si>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</si>
  <si>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</si>
  <si>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</si>
  <si>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</si>
  <si>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</si>
  <si>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</si>
  <si>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</si>
  <si>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</si>
  <si>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</si>
  <si>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</si>
  <si>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</si>
  <si>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</si>
  <si>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</si>
  <si>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</si>
  <si>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</si>
  <si>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</si>
  <si>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</si>
  <si>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</si>
  <si>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</si>
  <si>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</si>
  <si>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</si>
  <si>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</si>
  <si>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</si>
  <si>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</si>
  <si>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</si>
  <si>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</si>
  <si>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</si>
  <si>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</si>
  <si>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</si>
  <si>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</si>
  <si>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</si>
  <si>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</si>
  <si>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</si>
  <si>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</si>
  <si>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</si>
  <si>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</si>
  <si>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</si>
  <si>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</si>
  <si>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</si>
  <si>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</si>
  <si>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</si>
  <si>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</si>
  <si>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</si>
  <si>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</si>
  <si>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</si>
  <si>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</si>
  <si>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</si>
  <si>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</si>
  <si>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</si>
  <si>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</si>
  <si>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</si>
  <si>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</si>
  <si>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</si>
  <si>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</si>
  <si>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</si>
  <si>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</si>
  <si>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</si>
  <si>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</si>
  <si>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</si>
  <si>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</si>
  <si>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</si>
  <si>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</si>
  <si>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</si>
  <si>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</si>
  <si>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</si>
  <si>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</si>
  <si>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</si>
  <si>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</si>
  <si>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</si>
  <si>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</si>
  <si>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</si>
  <si>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</si>
  <si>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</si>
  <si>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</si>
  <si>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</si>
  <si>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</si>
  <si>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</si>
  <si>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</si>
  <si>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</si>
  <si>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</si>
  <si>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</si>
  <si>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</si>
  <si>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</si>
  <si>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</si>
  <si>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</si>
  <si>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</si>
  <si>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</si>
  <si>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</si>
  <si>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</si>
  <si>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</si>
  <si>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</si>
  <si>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</si>
  <si>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</si>
  <si>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</si>
  <si>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</si>
  <si>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</si>
  <si>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</si>
  <si>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</si>
  <si>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</si>
  <si>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</si>
  <si>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</si>
  <si>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</si>
  <si>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</si>
  <si>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</si>
  <si>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</si>
  <si>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</si>
  <si>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</si>
  <si>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</si>
  <si>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</si>
  <si>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</si>
  <si>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</si>
  <si>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</si>
  <si>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</si>
  <si>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</si>
  <si>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</si>
  <si>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</si>
  <si>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</si>
  <si>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</si>
  <si>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</si>
  <si>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</si>
  <si>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</si>
  <si>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</si>
  <si>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</si>
  <si>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</si>
  <si>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</si>
  <si>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</si>
  <si>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</si>
  <si>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</si>
  <si>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</si>
  <si>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</si>
  <si>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</si>
  <si>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</si>
  <si>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</si>
  <si>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</si>
  <si>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</si>
  <si>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</si>
  <si>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</si>
  <si>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</si>
  <si>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</si>
  <si>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</si>
  <si>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</si>
  <si>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</si>
  <si>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</si>
  <si>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</si>
  <si>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</si>
  <si>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</si>
  <si>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</si>
  <si>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</si>
  <si>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</si>
  <si>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</si>
  <si>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</si>
  <si>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</si>
  <si>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</si>
  <si>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</si>
  <si>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</si>
  <si>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</si>
  <si>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</si>
  <si>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</si>
  <si>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</si>
  <si>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</si>
  <si>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</si>
  <si>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</si>
  <si>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</si>
  <si>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</si>
  <si>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</si>
  <si>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</si>
  <si>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</si>
  <si>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</si>
  <si>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</si>
  <si>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</si>
  <si>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</si>
  <si>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</si>
  <si>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</si>
  <si>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</si>
  <si>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</si>
  <si>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</si>
  <si>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</si>
  <si>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</si>
  <si>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</si>
  <si>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</si>
  <si>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</si>
  <si>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</si>
  <si>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</si>
  <si>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</si>
  <si>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</si>
  <si>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</si>
  <si>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</si>
  <si>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</si>
  <si>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</si>
  <si>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</si>
  <si>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</si>
  <si>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</si>
  <si>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</si>
  <si>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</si>
  <si>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</si>
  <si>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</si>
  <si>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</si>
  <si>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</si>
  <si>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</si>
  <si>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</si>
  <si>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</si>
  <si>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</si>
  <si>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</si>
  <si>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</si>
  <si>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</si>
  <si>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</si>
  <si>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</si>
  <si>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</si>
  <si>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</si>
  <si>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</si>
  <si>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</si>
  <si>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</si>
  <si>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</si>
  <si>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</si>
  <si>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</si>
  <si>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</si>
  <si>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</si>
  <si>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</si>
  <si>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</si>
  <si>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</si>
  <si>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</si>
  <si>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</si>
  <si>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</si>
  <si>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</si>
  <si>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</si>
  <si>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</si>
  <si>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</si>
  <si>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</si>
  <si>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</si>
  <si>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</si>
  <si>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</si>
  <si>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</si>
  <si>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</si>
  <si>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</si>
  <si>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</si>
  <si>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</si>
  <si>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</si>
  <si>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</si>
  <si>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</si>
  <si>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</si>
  <si>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</si>
  <si>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</si>
  <si>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</si>
  <si>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</si>
  <si>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</si>
  <si>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</si>
  <si>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</si>
  <si>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</si>
  <si>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</si>
  <si>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</si>
  <si>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</si>
  <si>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</si>
  <si>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</si>
  <si>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</si>
  <si>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</si>
  <si>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</si>
  <si>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</si>
  <si>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</si>
  <si>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</si>
  <si>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</si>
  <si>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</si>
  <si>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</si>
  <si>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</si>
  <si>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</si>
  <si>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</si>
  <si>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</si>
  <si>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</si>
  <si>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</si>
  <si>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</si>
  <si>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</si>
  <si>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</si>
  <si>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</si>
  <si>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</si>
  <si>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</si>
  <si>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</si>
  <si>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</si>
  <si>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</si>
  <si>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</si>
  <si>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</si>
  <si>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</si>
  <si>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</si>
  <si>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</si>
  <si>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</si>
  <si>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</si>
  <si>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</si>
  <si>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</si>
  <si>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</si>
  <si>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</si>
  <si>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</si>
  <si>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</si>
  <si>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</si>
  <si>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</si>
  <si>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</si>
  <si>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</si>
  <si>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</si>
  <si>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</si>
  <si>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</si>
  <si>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</si>
  <si>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</si>
  <si>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</si>
  <si>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</si>
  <si>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</si>
  <si>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</si>
  <si>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</si>
  <si>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</si>
  <si>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</si>
  <si>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</si>
  <si>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</si>
  <si>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</si>
  <si>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</si>
  <si>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</si>
  <si>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</si>
  <si>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</si>
  <si>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</si>
  <si>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</si>
  <si>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</si>
  <si>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</si>
  <si>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</si>
  <si>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</si>
  <si>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</si>
  <si>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</si>
  <si>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</si>
  <si>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</si>
  <si>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</si>
  <si>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</si>
  <si>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</si>
  <si>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</si>
  <si>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</si>
  <si>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</si>
  <si>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</si>
  <si>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NFR 2014-2</t>
  </si>
  <si>
    <t>RBC</t>
  </si>
  <si>
    <t/>
  </si>
  <si>
    <t>Inhabitants</t>
  </si>
  <si>
    <t>30/01/2017</t>
  </si>
  <si>
    <t xml:space="preserve">m3 waste water treated </t>
  </si>
  <si>
    <t>NFR 2019-1</t>
  </si>
  <si>
    <t>Long name</t>
  </si>
  <si>
    <t>1A2gvii</t>
  </si>
  <si>
    <t>Mobile combustion in manufacturing industries and construction (please specify in the IIR)</t>
  </si>
  <si>
    <t>Pipeline transport</t>
  </si>
  <si>
    <t>Commercial/Institutional: Stationary</t>
  </si>
  <si>
    <t>Commercial/Institutional: Mobile</t>
  </si>
  <si>
    <t>Residential: Stationary</t>
  </si>
  <si>
    <t>Fugitive emissions oil: Refining and storage</t>
  </si>
  <si>
    <t>Other fugitive emissions from energy production</t>
  </si>
  <si>
    <t>Glass production</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</si>
  <si>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</si>
  <si>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</si>
  <si>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</si>
  <si>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</si>
  <si>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</si>
  <si>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</si>
  <si>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</si>
  <si>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</si>
  <si>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</si>
  <si>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</si>
  <si>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</si>
  <si>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</si>
  <si>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</si>
  <si>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Sewage sludge applied to soils</t>
  </si>
  <si>
    <t>Urine and dung deposited by grazing animals</t>
  </si>
  <si>
    <t>Indirect emissions from managed soils</t>
  </si>
  <si>
    <t>Other waste (please specify in the IIR)</t>
  </si>
  <si>
    <t>Other (included in national total for entire territory) (please specify in the IIR)</t>
  </si>
  <si>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</si>
  <si>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</si>
  <si>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</si>
  <si>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</si>
  <si>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</si>
  <si>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</si>
  <si>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</si>
  <si>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</si>
  <si>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</si>
  <si>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</si>
  <si>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</si>
  <si>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</si>
  <si>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</si>
  <si>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</si>
  <si>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</si>
  <si>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</si>
  <si>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</si>
  <si>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</si>
  <si>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</si>
  <si>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</si>
  <si>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</si>
  <si>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</si>
  <si>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</si>
  <si>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</si>
  <si>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</si>
  <si>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t>Please specify and/or provide details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</si>
  <si>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</si>
  <si>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</si>
  <si>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</si>
  <si>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</si>
  <si>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</si>
  <si>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</si>
  <si>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</si>
  <si>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</si>
  <si>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</si>
  <si>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</si>
  <si>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</si>
  <si>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</si>
  <si>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</si>
  <si>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r>
      <t xml:space="preserve">National total </t>
    </r>
    <r>
      <rPr>
        <sz val="9"/>
        <color indexed="8"/>
        <rFont val="Arial"/>
        <family val="2"/>
      </rPr>
      <t>(based on fuel sold)</t>
    </r>
  </si>
  <si>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</si>
  <si>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</si>
  <si>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</si>
  <si>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</si>
  <si>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</si>
  <si>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</si>
  <si>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</si>
  <si>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</si>
  <si>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</si>
  <si>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</si>
  <si>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</si>
  <si>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</si>
  <si>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</si>
  <si>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NO</t>
  </si>
  <si>
    <t>NE</t>
  </si>
  <si>
    <t>IE</t>
  </si>
  <si>
    <t>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</si>
</sst>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5" x14ac:knownFonts="1">
    <font>
      <sz val="10"/>
      <name val="Arial"/>
    </font>
    <font>
      <sz val="11"/>
      <color theme="1"/>
      <name val="Calibri"/>
      <family val="2"/>
      <scheme val="minor"/>
    </font>
    <font>
      <sz val="10"/>
      <name val="Arial"/>
      <family val="2"/>
    </font>
    <font>
      <b/>
      <sz val="10"/>
      <name val="Arial"/>
      <family val="2"/>
    </font>
    <font>
      <sz val="9"/>
      <name val="Arial"/>
      <family val="2"/>
    </font>
    <font>
      <b/>
      <sz val="14"/>
      <name val="Arial"/>
      <family val="2"/>
    </font>
    <font>
      <i/>
      <sz val="10"/>
      <name val="Arial"/>
      <family val="2"/>
    </font>
    <font>
      <sz val="8"/>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b/>
      <sz val="10"/>
      <color rgb="FF008000"/>
      <name val="Arial"/>
      <family val="2"/>
    </font>
    <font>
      <sz val="9"/>
      <color indexed="8"/>
      <name val="Arial"/>
      <family val="2"/>
    </font>
  </fonts>
  <fills count="24">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
      <patternFill patternType="solid">
        <fgColor theme="7" tint="0.79998168889431442"/>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808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rgb="FF000000"/>
      </bottom>
      <diagonal/>
    </border>
  </borders>
  <cellStyleXfs count="43">
    <xf numFmtId="0" fontId="0" fillId="0" borderId="0"/>
    <xf numFmtId="0" fontId="2" fillId="0" borderId="0" applyNumberFormat="0" applyFont="0" applyFill="0" applyBorder="0" applyProtection="0">
      <alignment horizontal="left" vertical="center" indent="2"/>
    </xf>
    <xf numFmtId="0" fontId="2" fillId="0" borderId="0" applyNumberFormat="0" applyFont="0" applyFill="0" applyBorder="0" applyProtection="0">
      <alignment horizontal="left" vertical="center" indent="5"/>
    </xf>
    <xf numFmtId="0" fontId="2" fillId="0" borderId="0" applyNumberFormat="0" applyFont="0" applyFill="0" applyBorder="0" applyProtection="0">
      <alignment horizontal="left" vertical="center" indent="5"/>
    </xf>
    <xf numFmtId="0" fontId="20" fillId="2" borderId="0" applyBorder="0" applyAlignment="0"/>
    <xf numFmtId="0" fontId="18" fillId="2" borderId="0" applyBorder="0">
      <alignment horizontal="right" vertical="center"/>
    </xf>
    <xf numFmtId="0" fontId="18" fillId="3" borderId="0" applyBorder="0">
      <alignment horizontal="right" vertical="center"/>
    </xf>
    <xf numFmtId="0" fontId="18" fillId="3" borderId="0" applyBorder="0">
      <alignment horizontal="right" vertical="center"/>
    </xf>
    <xf numFmtId="0" fontId="21" fillId="3" borderId="1">
      <alignment horizontal="right" vertical="center"/>
    </xf>
    <xf numFmtId="0" fontId="23" fillId="3" borderId="1">
      <alignment horizontal="right" vertical="center"/>
    </xf>
    <xf numFmtId="0" fontId="21" fillId="4" borderId="1">
      <alignment horizontal="right" vertical="center"/>
    </xf>
    <xf numFmtId="0" fontId="21" fillId="4" borderId="1">
      <alignment horizontal="right" vertical="center"/>
    </xf>
    <xf numFmtId="0" fontId="21" fillId="4" borderId="2">
      <alignment horizontal="right" vertical="center"/>
    </xf>
    <xf numFmtId="0" fontId="21" fillId="4" borderId="3">
      <alignment horizontal="right" vertical="center"/>
    </xf>
    <xf numFmtId="0" fontId="21" fillId="4" borderId="4">
      <alignment horizontal="right" vertical="center"/>
    </xf>
    <xf numFmtId="0" fontId="21" fillId="0" borderId="0" applyNumberFormat="0">
      <alignment horizontal="right"/>
    </xf>
    <xf numFmtId="0" fontId="18" fillId="4" borderId="5">
      <alignment horizontal="left" vertical="center" wrapText="1" indent="2"/>
    </xf>
    <xf numFmtId="0" fontId="18" fillId="0" borderId="5">
      <alignment horizontal="left" vertical="center" wrapText="1" indent="2"/>
    </xf>
    <xf numFmtId="0" fontId="18" fillId="3" borderId="3">
      <alignment horizontal="left" vertical="center"/>
    </xf>
    <xf numFmtId="0" fontId="21" fillId="0" borderId="6">
      <alignment horizontal="left" vertical="top" wrapText="1"/>
    </xf>
    <xf numFmtId="0" fontId="2" fillId="0" borderId="7"/>
    <xf numFmtId="0" fontId="22" fillId="0" borderId="0" applyNumberFormat="0" applyFill="0" applyBorder="0" applyAlignment="0" applyProtection="0"/>
    <xf numFmtId="0" fontId="18" fillId="0" borderId="0" applyBorder="0">
      <alignment horizontal="right" vertical="center"/>
    </xf>
    <xf numFmtId="0" fontId="18" fillId="0" borderId="1">
      <alignment horizontal="right" vertical="center"/>
    </xf>
    <xf numFmtId="1" fontId="24" fillId="3" borderId="0" applyBorder="0">
      <alignment horizontal="right" vertical="center"/>
    </xf>
    <xf numFmtId="0" fontId="2" fillId="5" borderId="1"/>
    <xf numFmtId="0" fontId="2" fillId="0" borderId="0"/>
    <xf numFmtId="0" fontId="27" fillId="0" borderId="0"/>
    <xf numFmtId="4" fontId="18" fillId="0" borderId="0" applyFill="0" applyBorder="0" applyProtection="0">
      <alignment horizontal="right" vertical="center"/>
    </xf>
    <xf numFmtId="0" fontId="20" fillId="0" borderId="0" applyNumberFormat="0" applyFill="0" applyBorder="0" applyProtection="0">
      <alignment horizontal="left" vertical="center"/>
    </xf>
    <xf numFmtId="0" fontId="18" fillId="0" borderId="1" applyNumberFormat="0" applyFill="0" applyAlignment="0" applyProtection="0"/>
    <xf numFmtId="0" fontId="2" fillId="6" borderId="0" applyNumberFormat="0" applyFont="0" applyBorder="0" applyAlignment="0" applyProtection="0"/>
    <xf numFmtId="0" fontId="2" fillId="6" borderId="0" applyNumberFormat="0" applyFont="0" applyBorder="0" applyAlignment="0" applyProtection="0"/>
    <xf numFmtId="4" fontId="2" fillId="0" borderId="0"/>
    <xf numFmtId="0" fontId="18" fillId="6" borderId="1"/>
    <xf numFmtId="0" fontId="2" fillId="0" borderId="0"/>
    <xf numFmtId="0" fontId="2" fillId="0" borderId="0"/>
    <xf numFmtId="0" fontId="2" fillId="0" borderId="0"/>
    <xf numFmtId="0" fontId="27" fillId="0" borderId="0"/>
    <xf numFmtId="0" fontId="25" fillId="0" borderId="0" applyNumberFormat="0" applyFill="0" applyBorder="0" applyAlignment="0" applyProtection="0"/>
    <xf numFmtId="0" fontId="18" fillId="0" borderId="0"/>
    <xf numFmtId="0" fontId="18" fillId="0" borderId="0"/>
    <xf numFmtId="0" fontId="1" fillId="0" borderId="0"/>
  </cellStyleXfs>
  <cellXfs count="359">
    <xf numFmtId="0" fontId="0" fillId="0" borderId="0" xfId="0"/>
    <xf numFmtId="0" fontId="2" fillId="0" borderId="0" xfId="35" applyFont="1" applyFill="1" applyProtection="1"/>
    <xf numFmtId="0" fontId="6" fillId="0" borderId="0" xfId="35" applyFont="1" applyProtection="1"/>
    <xf numFmtId="0" fontId="2" fillId="0" borderId="0" xfId="35" applyFont="1" applyProtection="1"/>
    <xf numFmtId="0" fontId="2" fillId="0" borderId="0" xfId="35" applyFont="1" applyAlignment="1" applyProtection="1">
      <alignment horizontal="left"/>
    </xf>
    <xf numFmtId="0" fontId="3" fillId="0" borderId="0" xfId="35" applyFont="1" applyFill="1" applyProtection="1"/>
    <xf numFmtId="0" fontId="6" fillId="0" borderId="0" xfId="35" applyFont="1" applyFill="1" applyBorder="1" applyAlignment="1" applyProtection="1">
      <alignment horizontal="center" vertical="center" wrapText="1"/>
    </xf>
    <xf numFmtId="0" fontId="2" fillId="0" borderId="0" xfId="35" applyFont="1" applyFill="1" applyBorder="1" applyAlignment="1" applyProtection="1">
      <alignment horizontal="center" vertical="center" wrapText="1"/>
    </xf>
    <xf numFmtId="0" fontId="3" fillId="7" borderId="0" xfId="35" applyFont="1" applyFill="1" applyProtection="1"/>
    <xf numFmtId="0" fontId="4" fillId="0" borderId="0" xfId="35" applyFont="1" applyFill="1" applyProtection="1"/>
    <xf numFmtId="0" fontId="3" fillId="0" borderId="0" xfId="35" applyFont="1" applyAlignment="1" applyProtection="1">
      <alignment wrapText="1"/>
    </xf>
    <xf numFmtId="0" fontId="3" fillId="0" borderId="0" xfId="35" applyFont="1" applyFill="1" applyAlignment="1" applyProtection="1">
      <alignment wrapText="1"/>
    </xf>
    <xf numFmtId="0" fontId="3" fillId="0" borderId="0" xfId="35" applyFont="1" applyFill="1" applyBorder="1" applyProtection="1"/>
    <xf numFmtId="0" fontId="3" fillId="0" borderId="8" xfId="35" applyFont="1" applyBorder="1" applyAlignment="1" applyProtection="1">
      <alignment horizontal="center" vertical="center" wrapText="1"/>
    </xf>
    <xf numFmtId="0" fontId="6" fillId="0" borderId="8" xfId="35" applyFont="1" applyBorder="1" applyProtection="1"/>
    <xf numFmtId="0" fontId="6" fillId="0" borderId="9" xfId="35" applyFont="1" applyBorder="1" applyProtection="1"/>
    <xf numFmtId="0" fontId="2" fillId="0" borderId="9" xfId="35" applyFont="1" applyBorder="1" applyProtection="1"/>
    <xf numFmtId="0" fontId="2" fillId="0" borderId="9" xfId="35" applyFont="1" applyFill="1" applyBorder="1" applyProtection="1"/>
    <xf numFmtId="0" fontId="6" fillId="0" borderId="0" xfId="35" applyFont="1" applyFill="1" applyProtection="1"/>
    <xf numFmtId="0" fontId="2" fillId="0" borderId="0" xfId="35" applyFont="1" applyFill="1" applyAlignment="1" applyProtection="1">
      <alignment wrapText="1"/>
    </xf>
    <xf numFmtId="0" fontId="2" fillId="0" borderId="7" xfId="35" applyFont="1" applyBorder="1" applyProtection="1"/>
    <xf numFmtId="0" fontId="2" fillId="0" borderId="7" xfId="35" applyFont="1" applyBorder="1" applyAlignment="1" applyProtection="1">
      <alignment horizontal="left"/>
    </xf>
    <xf numFmtId="49" fontId="2" fillId="12" borderId="0" xfId="35" applyNumberFormat="1" applyFont="1" applyFill="1" applyAlignment="1" applyProtection="1">
      <alignment horizontal="left"/>
      <protection locked="0"/>
    </xf>
    <xf numFmtId="0" fontId="2" fillId="0" borderId="0" xfId="0" applyFont="1"/>
    <xf numFmtId="49" fontId="2" fillId="0" borderId="0" xfId="35" applyNumberFormat="1" applyFont="1" applyProtection="1"/>
    <xf numFmtId="49" fontId="2" fillId="0" borderId="0" xfId="35" applyNumberFormat="1" applyFont="1" applyFill="1" applyAlignment="1" applyProtection="1">
      <alignment wrapText="1"/>
    </xf>
    <xf numFmtId="0" fontId="4" fillId="0" borderId="10" xfId="35" applyFont="1" applyFill="1" applyBorder="1" applyAlignment="1" applyProtection="1">
      <alignment horizontal="left"/>
    </xf>
    <xf numFmtId="0" fontId="11" fillId="0" borderId="0" xfId="35" applyFont="1" applyProtection="1"/>
    <xf numFmtId="0" fontId="2" fillId="0" borderId="0" xfId="35" applyFont="1" applyFill="1" applyAlignment="1" applyProtection="1">
      <alignment horizontal="left"/>
    </xf>
    <xf numFmtId="0" fontId="3" fillId="0" borderId="11" xfId="35" applyFont="1" applyFill="1" applyBorder="1" applyProtection="1"/>
    <xf numFmtId="0" fontId="2" fillId="0" borderId="10" xfId="35" applyFont="1" applyFill="1" applyBorder="1" applyProtection="1"/>
    <xf numFmtId="0" fontId="12" fillId="0" borderId="9" xfId="35" applyFont="1" applyFill="1" applyBorder="1" applyAlignment="1" applyProtection="1">
      <alignment horizontal="center"/>
    </xf>
    <xf numFmtId="0" fontId="13" fillId="0" borderId="9" xfId="35" applyFont="1" applyFill="1" applyBorder="1" applyAlignment="1" applyProtection="1">
      <alignment horizontal="center"/>
    </xf>
    <xf numFmtId="0" fontId="2" fillId="0" borderId="0" xfId="35" applyFont="1" applyFill="1" applyBorder="1" applyProtection="1"/>
    <xf numFmtId="0" fontId="2" fillId="0" borderId="12" xfId="35" applyFont="1" applyFill="1" applyBorder="1" applyAlignment="1" applyProtection="1">
      <alignment horizontal="center" vertical="center" wrapText="1"/>
    </xf>
    <xf numFmtId="0" fontId="13" fillId="0" borderId="0" xfId="35" applyFont="1" applyFill="1" applyBorder="1" applyAlignment="1" applyProtection="1">
      <alignment vertical="top" wrapText="1"/>
    </xf>
    <xf numFmtId="0" fontId="2" fillId="9" borderId="0" xfId="35" applyFont="1" applyFill="1" applyProtection="1"/>
    <xf numFmtId="0" fontId="2" fillId="7" borderId="0" xfId="35" applyFont="1" applyFill="1" applyProtection="1"/>
    <xf numFmtId="49" fontId="4" fillId="10" borderId="13" xfId="35" applyNumberFormat="1" applyFont="1" applyFill="1" applyBorder="1" applyAlignment="1" applyProtection="1">
      <alignment horizontal="left" vertical="center" wrapText="1"/>
      <protection locked="0"/>
    </xf>
    <xf numFmtId="49" fontId="4" fillId="11" borderId="13" xfId="35" applyNumberFormat="1" applyFont="1" applyFill="1" applyBorder="1" applyAlignment="1" applyProtection="1">
      <alignment horizontal="left" vertical="center" wrapText="1"/>
      <protection locked="0"/>
    </xf>
    <xf numFmtId="0" fontId="2" fillId="11" borderId="0" xfId="35" applyFont="1" applyFill="1" applyProtection="1"/>
    <xf numFmtId="0" fontId="4" fillId="0" borderId="0" xfId="35" applyFont="1" applyFill="1" applyBorder="1" applyAlignment="1" applyProtection="1">
      <alignment horizontal="center" vertical="center" wrapText="1"/>
    </xf>
    <xf numFmtId="0" fontId="4" fillId="0" borderId="0" xfId="35" applyFont="1" applyFill="1" applyBorder="1" applyAlignment="1" applyProtection="1">
      <alignment horizontal="left" vertical="center"/>
    </xf>
    <xf numFmtId="0" fontId="13" fillId="0" borderId="0" xfId="35" applyFont="1" applyFill="1" applyBorder="1" applyAlignment="1" applyProtection="1">
      <alignment horizontal="left" vertical="center" wrapText="1"/>
    </xf>
    <xf numFmtId="0" fontId="4" fillId="0" borderId="0" xfId="35" applyFont="1" applyProtection="1"/>
    <xf numFmtId="0" fontId="9" fillId="0" borderId="14" xfId="35" applyFont="1" applyFill="1" applyBorder="1" applyProtection="1"/>
    <xf numFmtId="49" fontId="4" fillId="7" borderId="13" xfId="35" applyNumberFormat="1" applyFont="1" applyFill="1" applyBorder="1" applyAlignment="1" applyProtection="1">
      <alignment horizontal="center" vertical="center" wrapText="1"/>
      <protection locked="0"/>
    </xf>
    <xf numFmtId="49" fontId="4" fillId="13" borderId="13" xfId="35" applyNumberFormat="1" applyFont="1" applyFill="1" applyBorder="1" applyAlignment="1" applyProtection="1">
      <alignment horizontal="center" vertical="center" wrapText="1"/>
      <protection locked="0"/>
    </xf>
    <xf numFmtId="49" fontId="4" fillId="10" borderId="13" xfId="35" applyNumberFormat="1" applyFont="1" applyFill="1" applyBorder="1" applyAlignment="1" applyProtection="1">
      <alignment horizontal="center" vertical="center" wrapText="1"/>
      <protection locked="0"/>
    </xf>
    <xf numFmtId="49" fontId="4" fillId="11" borderId="13" xfId="35" applyNumberFormat="1" applyFont="1" applyFill="1" applyBorder="1" applyAlignment="1" applyProtection="1">
      <alignment horizontal="center" vertical="center" wrapText="1"/>
      <protection locked="0"/>
    </xf>
    <xf numFmtId="49" fontId="4" fillId="0" borderId="14" xfId="35" applyNumberFormat="1" applyFont="1" applyFill="1" applyBorder="1" applyAlignment="1" applyProtection="1">
      <alignment horizontal="left" vertical="center" wrapText="1"/>
    </xf>
    <xf numFmtId="49" fontId="4" fillId="0" borderId="9" xfId="35" applyNumberFormat="1" applyFont="1" applyFill="1" applyBorder="1" applyAlignment="1" applyProtection="1">
      <alignment horizontal="left" vertical="center" wrapText="1"/>
    </xf>
    <xf numFmtId="49" fontId="4" fillId="0" borderId="9" xfId="35" applyNumberFormat="1" applyFont="1" applyFill="1" applyBorder="1" applyAlignment="1" applyProtection="1">
      <alignment horizontal="center" vertical="center" wrapText="1"/>
    </xf>
    <xf numFmtId="49" fontId="4" fillId="0" borderId="0" xfId="35" applyNumberFormat="1" applyFont="1" applyFill="1" applyBorder="1" applyAlignment="1" applyProtection="1">
      <alignment horizontal="center" vertical="center" wrapText="1"/>
    </xf>
    <xf numFmtId="49" fontId="4" fillId="0" borderId="8" xfId="35" applyNumberFormat="1" applyFont="1" applyFill="1" applyBorder="1" applyAlignment="1" applyProtection="1">
      <alignment horizontal="left" vertical="center" wrapText="1"/>
    </xf>
    <xf numFmtId="0" fontId="8" fillId="14" borderId="22" xfId="35" applyFont="1" applyFill="1" applyBorder="1" applyAlignment="1" applyProtection="1">
      <alignment horizontal="center" vertical="center" wrapText="1"/>
    </xf>
    <xf numFmtId="0" fontId="4" fillId="0" borderId="23" xfId="35" applyFont="1" applyFill="1" applyBorder="1" applyAlignment="1">
      <alignment vertical="center"/>
    </xf>
    <xf numFmtId="49" fontId="4" fillId="0" borderId="23" xfId="35" quotePrefix="1" applyNumberFormat="1" applyFont="1" applyFill="1" applyBorder="1" applyAlignment="1" applyProtection="1">
      <alignment horizontal="left" vertical="center" wrapText="1"/>
    </xf>
    <xf numFmtId="0" fontId="3" fillId="15" borderId="12" xfId="35" applyFont="1" applyFill="1" applyBorder="1" applyAlignment="1" applyProtection="1">
      <alignment wrapText="1"/>
    </xf>
    <xf numFmtId="0" fontId="2" fillId="15" borderId="15" xfId="35" applyFont="1" applyFill="1" applyBorder="1" applyAlignment="1" applyProtection="1">
      <alignment horizontal="center" textRotation="90"/>
    </xf>
    <xf numFmtId="0" fontId="2" fillId="15" borderId="15" xfId="35" applyFont="1" applyFill="1" applyBorder="1" applyProtection="1"/>
    <xf numFmtId="0" fontId="8" fillId="15" borderId="24" xfId="35" applyFont="1" applyFill="1" applyBorder="1" applyAlignment="1" applyProtection="1">
      <alignment horizontal="center" vertical="center" wrapText="1"/>
    </xf>
    <xf numFmtId="49" fontId="4" fillId="15" borderId="25" xfId="35" applyNumberFormat="1" applyFont="1" applyFill="1" applyBorder="1" applyAlignment="1" applyProtection="1">
      <alignment horizontal="center" vertical="center" wrapText="1"/>
    </xf>
    <xf numFmtId="49" fontId="4" fillId="15" borderId="12" xfId="35" applyNumberFormat="1" applyFont="1" applyFill="1" applyBorder="1" applyAlignment="1" applyProtection="1">
      <alignment horizontal="center" vertical="center" wrapText="1"/>
    </xf>
    <xf numFmtId="49" fontId="4" fillId="15" borderId="15" xfId="35" applyNumberFormat="1" applyFont="1" applyFill="1" applyBorder="1" applyAlignment="1" applyProtection="1">
      <alignment horizontal="center" vertical="center" wrapText="1"/>
    </xf>
    <xf numFmtId="49" fontId="4" fillId="15" borderId="16" xfId="35" applyNumberFormat="1" applyFont="1" applyFill="1" applyBorder="1" applyAlignment="1" applyProtection="1">
      <alignment horizontal="center" vertical="center" wrapText="1"/>
    </xf>
    <xf numFmtId="49" fontId="4" fillId="13" borderId="13" xfId="35" applyNumberFormat="1" applyFont="1" applyFill="1" applyBorder="1" applyAlignment="1" applyProtection="1">
      <alignment horizontal="left" vertical="center" wrapText="1"/>
      <protection locked="0"/>
    </xf>
    <xf numFmtId="0" fontId="4" fillId="0" borderId="0" xfId="35" applyFont="1" applyAlignment="1" applyProtection="1">
      <alignment horizontal="left" vertical="center"/>
    </xf>
    <xf numFmtId="0" fontId="4" fillId="0" borderId="0" xfId="35" applyFont="1" applyAlignment="1" applyProtection="1">
      <alignment horizontal="left"/>
    </xf>
    <xf numFmtId="0" fontId="4" fillId="0" borderId="0" xfId="35" applyFont="1" applyAlignment="1" applyProtection="1">
      <alignment horizontal="right"/>
    </xf>
    <xf numFmtId="0" fontId="4" fillId="0" borderId="0" xfId="35" applyFont="1" applyFill="1" applyBorder="1" applyAlignment="1" applyProtection="1">
      <alignment wrapText="1"/>
    </xf>
    <xf numFmtId="0" fontId="4" fillId="0" borderId="0" xfId="35" applyFont="1" applyFill="1" applyBorder="1" applyAlignment="1" applyProtection="1">
      <alignment horizontal="right"/>
    </xf>
    <xf numFmtId="0" fontId="4" fillId="0" borderId="0" xfId="35" applyFont="1" applyFill="1" applyBorder="1" applyAlignment="1" applyProtection="1">
      <alignment vertical="top" wrapText="1"/>
    </xf>
    <xf numFmtId="0" fontId="8" fillId="0" borderId="0" xfId="35" applyFont="1" applyAlignment="1" applyProtection="1">
      <alignment horizontal="right"/>
    </xf>
    <xf numFmtId="0" fontId="4" fillId="0" borderId="0" xfId="0" applyFont="1"/>
    <xf numFmtId="0" fontId="8" fillId="0" borderId="0" xfId="35" applyFont="1" applyFill="1" applyAlignment="1" applyProtection="1">
      <alignment horizontal="right"/>
    </xf>
    <xf numFmtId="0" fontId="8" fillId="0" borderId="0" xfId="35" applyFont="1" applyProtection="1"/>
    <xf numFmtId="0" fontId="12" fillId="0" borderId="0" xfId="35" applyFont="1" applyProtection="1"/>
    <xf numFmtId="0" fontId="8" fillId="0" borderId="0" xfId="35" applyFont="1" applyFill="1" applyProtection="1"/>
    <xf numFmtId="0" fontId="4" fillId="0" borderId="0" xfId="35" applyFont="1" applyAlignment="1" applyProtection="1">
      <alignment vertical="center" wrapText="1"/>
    </xf>
    <xf numFmtId="0" fontId="4" fillId="14" borderId="23" xfId="35" applyFont="1" applyFill="1" applyBorder="1" applyAlignment="1" applyProtection="1">
      <alignment horizontal="left" vertical="center"/>
    </xf>
    <xf numFmtId="0" fontId="4" fillId="0" borderId="23" xfId="35" applyFont="1" applyFill="1" applyBorder="1" applyAlignment="1">
      <alignment vertical="center" wrapText="1"/>
    </xf>
    <xf numFmtId="0" fontId="4" fillId="13" borderId="0" xfId="35" applyFont="1" applyFill="1" applyProtection="1"/>
    <xf numFmtId="0" fontId="19" fillId="0" borderId="0" xfId="41" applyFont="1" applyFill="1" applyAlignment="1">
      <alignment horizontal="left" vertical="center"/>
    </xf>
    <xf numFmtId="49" fontId="4" fillId="0" borderId="26" xfId="35" applyNumberFormat="1" applyFont="1" applyFill="1" applyBorder="1" applyAlignment="1" applyProtection="1">
      <alignment horizontal="left" vertical="center" wrapText="1"/>
    </xf>
    <xf numFmtId="49" fontId="28" fillId="0" borderId="26" xfId="35" applyNumberFormat="1" applyFont="1" applyFill="1" applyBorder="1" applyAlignment="1" applyProtection="1">
      <alignment horizontal="left" vertical="center" wrapText="1"/>
    </xf>
    <xf numFmtId="49" fontId="4" fillId="0" borderId="23" xfId="35" applyNumberFormat="1" applyFont="1" applyFill="1" applyBorder="1" applyAlignment="1" applyProtection="1">
      <alignment horizontal="center" vertical="center" wrapText="1"/>
      <protection locked="0"/>
    </xf>
    <xf numFmtId="49" fontId="4" fillId="15" borderId="24" xfId="35" applyNumberFormat="1" applyFont="1" applyFill="1" applyBorder="1" applyAlignment="1" applyProtection="1">
      <alignment horizontal="center" vertical="center" wrapText="1"/>
    </xf>
    <xf numFmtId="49" fontId="28" fillId="14" borderId="26" xfId="35" applyNumberFormat="1" applyFont="1" applyFill="1" applyBorder="1" applyAlignment="1" applyProtection="1">
      <alignment horizontal="left" vertical="center" wrapText="1"/>
    </xf>
    <xf numFmtId="0" fontId="28" fillId="0" borderId="1" xfId="0" applyFont="1" applyBorder="1" applyAlignment="1">
      <alignment vertical="center" wrapText="1"/>
    </xf>
    <xf numFmtId="0" fontId="28" fillId="0" borderId="1" xfId="0" applyFont="1" applyFill="1" applyBorder="1" applyAlignment="1">
      <alignment vertical="center" wrapText="1"/>
    </xf>
    <xf numFmtId="0" fontId="28" fillId="16" borderId="1" xfId="0" applyFont="1" applyFill="1" applyBorder="1" applyAlignment="1">
      <alignment vertical="center" wrapText="1"/>
    </xf>
    <xf numFmtId="49" fontId="4" fillId="17" borderId="13" xfId="35" applyNumberFormat="1" applyFont="1" applyFill="1" applyBorder="1" applyAlignment="1" applyProtection="1">
      <alignment horizontal="center" vertical="center" wrapText="1"/>
      <protection locked="0"/>
    </xf>
    <xf numFmtId="0" fontId="8" fillId="14" borderId="23" xfId="35" applyFont="1" applyFill="1" applyBorder="1" applyAlignment="1" applyProtection="1">
      <alignment horizontal="center" vertical="center" wrapText="1"/>
    </xf>
    <xf numFmtId="49" fontId="4" fillId="0" borderId="23" xfId="35" applyNumberFormat="1" applyFont="1" applyFill="1" applyBorder="1" applyAlignment="1" applyProtection="1">
      <alignment horizontal="left" vertical="center" wrapText="1"/>
    </xf>
    <xf numFmtId="49" fontId="4" fillId="14" borderId="23" xfId="35" applyNumberFormat="1" applyFont="1" applyFill="1" applyBorder="1" applyAlignment="1" applyProtection="1">
      <alignment horizontal="left" vertical="center" wrapText="1"/>
    </xf>
    <xf numFmtId="49" fontId="4" fillId="14" borderId="23" xfId="35" applyNumberFormat="1" applyFont="1" applyFill="1" applyBorder="1" applyAlignment="1" applyProtection="1">
      <alignment vertical="center" wrapText="1"/>
    </xf>
    <xf numFmtId="0" fontId="28" fillId="0" borderId="0" xfId="35" applyFont="1" applyAlignment="1" applyProtection="1">
      <alignment wrapText="1"/>
    </xf>
    <xf numFmtId="0" fontId="28" fillId="0" borderId="0" xfId="35" applyFont="1" applyFill="1" applyAlignment="1" applyProtection="1">
      <alignment wrapText="1"/>
    </xf>
    <xf numFmtId="0" fontId="28" fillId="0" borderId="7" xfId="35" applyFont="1" applyBorder="1" applyAlignment="1" applyProtection="1">
      <alignment wrapText="1"/>
    </xf>
    <xf numFmtId="0" fontId="29" fillId="0" borderId="10" xfId="35" applyFont="1" applyFill="1" applyBorder="1" applyAlignment="1" applyProtection="1">
      <alignment horizontal="left" vertical="center" wrapText="1"/>
    </xf>
    <xf numFmtId="0" fontId="30" fillId="14" borderId="23" xfId="35" applyFont="1" applyFill="1" applyBorder="1" applyAlignment="1" applyProtection="1">
      <alignment horizontal="center" vertical="center" wrapText="1"/>
    </xf>
    <xf numFmtId="49" fontId="28" fillId="0" borderId="23" xfId="35" applyNumberFormat="1" applyFont="1" applyFill="1" applyBorder="1" applyAlignment="1" applyProtection="1">
      <alignment horizontal="left" vertical="center" wrapText="1"/>
    </xf>
    <xf numFmtId="49" fontId="28" fillId="14" borderId="23" xfId="35" applyNumberFormat="1" applyFont="1" applyFill="1" applyBorder="1" applyAlignment="1" applyProtection="1">
      <alignment horizontal="left" vertical="center" wrapText="1"/>
    </xf>
    <xf numFmtId="0" fontId="28" fillId="0" borderId="23" xfId="35" applyFont="1" applyFill="1" applyBorder="1" applyAlignment="1">
      <alignment vertical="center" wrapText="1"/>
    </xf>
    <xf numFmtId="49" fontId="28" fillId="0" borderId="9" xfId="35" applyNumberFormat="1" applyFont="1" applyFill="1" applyBorder="1" applyAlignment="1" applyProtection="1">
      <alignment horizontal="left" vertical="center" wrapText="1"/>
    </xf>
    <xf numFmtId="49" fontId="28" fillId="13" borderId="13" xfId="35" applyNumberFormat="1" applyFont="1" applyFill="1" applyBorder="1" applyAlignment="1" applyProtection="1">
      <alignment horizontal="left" vertical="center" wrapText="1"/>
      <protection locked="0"/>
    </xf>
    <xf numFmtId="49" fontId="28" fillId="0" borderId="9" xfId="35" applyNumberFormat="1" applyFont="1" applyFill="1" applyBorder="1" applyAlignment="1" applyProtection="1">
      <alignment horizontal="center" vertical="center" wrapText="1"/>
    </xf>
    <xf numFmtId="49" fontId="28" fillId="10" borderId="13" xfId="35" applyNumberFormat="1" applyFont="1" applyFill="1" applyBorder="1" applyAlignment="1" applyProtection="1">
      <alignment horizontal="left" vertical="center" wrapText="1"/>
      <protection locked="0"/>
    </xf>
    <xf numFmtId="49" fontId="28" fillId="11" borderId="13" xfId="35" applyNumberFormat="1" applyFont="1" applyFill="1" applyBorder="1" applyAlignment="1" applyProtection="1">
      <alignment horizontal="left" vertical="center" wrapText="1"/>
      <protection locked="0"/>
    </xf>
    <xf numFmtId="0" fontId="31" fillId="0" borderId="0" xfId="35" applyFont="1" applyFill="1" applyBorder="1" applyProtection="1"/>
    <xf numFmtId="0" fontId="31" fillId="0" borderId="0" xfId="35" applyFont="1" applyAlignment="1" applyProtection="1">
      <alignment horizontal="left"/>
    </xf>
    <xf numFmtId="0" fontId="28" fillId="0" borderId="0" xfId="0" applyFont="1"/>
    <xf numFmtId="0" fontId="31" fillId="0" borderId="0" xfId="0" applyFont="1"/>
    <xf numFmtId="0" fontId="32" fillId="8" borderId="9" xfId="35" applyFont="1" applyFill="1" applyBorder="1" applyAlignment="1">
      <alignment vertical="center" wrapText="1"/>
    </xf>
    <xf numFmtId="49" fontId="28" fillId="14" borderId="23" xfId="35" applyNumberFormat="1" applyFont="1" applyFill="1" applyBorder="1" applyAlignment="1" applyProtection="1">
      <alignment vertical="center" wrapText="1"/>
    </xf>
    <xf numFmtId="49" fontId="28" fillId="14" borderId="1" xfId="35" applyNumberFormat="1" applyFont="1" applyFill="1" applyBorder="1" applyAlignment="1" applyProtection="1">
      <alignment horizontal="left" vertical="center" wrapText="1"/>
    </xf>
    <xf numFmtId="49" fontId="8" fillId="0" borderId="23" xfId="35" applyNumberFormat="1" applyFont="1" applyFill="1" applyBorder="1" applyAlignment="1" applyProtection="1">
      <alignment horizontal="center" vertical="center" wrapText="1"/>
      <protection locked="0"/>
    </xf>
    <xf numFmtId="49" fontId="8" fillId="7" borderId="13" xfId="35" applyNumberFormat="1" applyFont="1" applyFill="1" applyBorder="1" applyAlignment="1" applyProtection="1">
      <alignment horizontal="left" vertical="center" wrapText="1"/>
      <protection locked="0"/>
    </xf>
    <xf numFmtId="49" fontId="30" fillId="7" borderId="13" xfId="35" applyNumberFormat="1" applyFont="1" applyFill="1" applyBorder="1" applyAlignment="1" applyProtection="1">
      <alignment horizontal="left" vertical="center" wrapText="1"/>
      <protection locked="0"/>
    </xf>
    <xf numFmtId="49" fontId="8" fillId="17" borderId="13" xfId="35" applyNumberFormat="1" applyFont="1" applyFill="1" applyBorder="1" applyAlignment="1" applyProtection="1">
      <alignment horizontal="left" vertical="center" wrapText="1"/>
      <protection locked="0"/>
    </xf>
    <xf numFmtId="49" fontId="30" fillId="17" borderId="13" xfId="35"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3" fillId="18" borderId="14" xfId="35" quotePrefix="1" applyNumberFormat="1" applyFont="1" applyFill="1" applyBorder="1" applyAlignment="1" applyProtection="1">
      <alignment horizontal="left" vertical="center"/>
    </xf>
    <xf numFmtId="49" fontId="13" fillId="18" borderId="9" xfId="35" applyNumberFormat="1" applyFont="1" applyFill="1" applyBorder="1" applyAlignment="1" applyProtection="1">
      <alignment horizontal="left" vertical="center"/>
    </xf>
    <xf numFmtId="49" fontId="13" fillId="18" borderId="8" xfId="35" applyNumberFormat="1" applyFont="1" applyFill="1" applyBorder="1" applyAlignment="1" applyProtection="1">
      <alignment horizontal="left" vertical="center"/>
    </xf>
    <xf numFmtId="0" fontId="2" fillId="12" borderId="0" xfId="35" applyNumberFormat="1" applyFont="1" applyFill="1" applyAlignment="1" applyProtection="1">
      <alignment horizontal="left"/>
      <protection locked="0"/>
    </xf>
    <xf numFmtId="0" fontId="2" fillId="0" borderId="0" xfId="35" applyFont="1" applyFill="1" applyProtection="1">
      <protection locked="0"/>
    </xf>
    <xf numFmtId="0" fontId="4" fillId="0" borderId="23" xfId="35" applyFont="1" applyFill="1" applyBorder="1" applyAlignment="1" applyProtection="1">
      <alignment horizontal="center" vertical="center"/>
      <protection locked="0"/>
    </xf>
    <xf numFmtId="49" fontId="4" fillId="14" borderId="23" xfId="35" applyNumberFormat="1" applyFont="1" applyFill="1" applyBorder="1" applyAlignment="1" applyProtection="1">
      <alignment horizontal="center" vertical="center" wrapText="1"/>
      <protection locked="0"/>
    </xf>
    <xf numFmtId="0" fontId="18" fillId="0" borderId="17" xfId="35" applyFont="1" applyFill="1" applyBorder="1" applyAlignment="1" applyProtection="1">
      <alignment horizontal="left" vertical="center"/>
      <protection locked="0"/>
    </xf>
    <xf numFmtId="0" fontId="18" fillId="0" borderId="17" xfId="35" applyFont="1" applyFill="1" applyBorder="1" applyAlignment="1" applyProtection="1">
      <alignment vertical="center" wrapText="1"/>
      <protection locked="0"/>
    </xf>
    <xf numFmtId="0" fontId="4" fillId="14" borderId="23" xfId="35" applyFont="1" applyFill="1" applyBorder="1" applyAlignment="1" applyProtection="1">
      <alignment horizontal="center" vertical="center"/>
      <protection locked="0"/>
    </xf>
    <xf numFmtId="49" fontId="4" fillId="17" borderId="16" xfId="35" applyNumberFormat="1" applyFont="1" applyFill="1" applyBorder="1" applyAlignment="1" applyProtection="1">
      <alignment horizontal="center" vertical="center" wrapText="1"/>
    </xf>
    <xf numFmtId="49" fontId="13" fillId="0" borderId="22" xfId="35" applyNumberFormat="1" applyFont="1" applyFill="1" applyBorder="1" applyAlignment="1" applyProtection="1">
      <alignment horizontal="left" vertical="center" wrapText="1"/>
      <protection locked="0"/>
    </xf>
    <xf numFmtId="49" fontId="13" fillId="7" borderId="13" xfId="35" applyNumberFormat="1" applyFont="1" applyFill="1" applyBorder="1" applyAlignment="1" applyProtection="1">
      <alignment horizontal="left" vertical="center" wrapText="1"/>
      <protection locked="0"/>
    </xf>
    <xf numFmtId="49" fontId="13" fillId="13" borderId="13" xfId="35" applyNumberFormat="1" applyFont="1" applyFill="1" applyBorder="1" applyAlignment="1" applyProtection="1">
      <alignment horizontal="left" vertical="center" wrapText="1"/>
      <protection locked="0"/>
    </xf>
    <xf numFmtId="49" fontId="13" fillId="17" borderId="13" xfId="35" applyNumberFormat="1" applyFont="1" applyFill="1" applyBorder="1" applyAlignment="1" applyProtection="1">
      <alignment horizontal="left" vertical="center" wrapText="1"/>
      <protection locked="0"/>
    </xf>
    <xf numFmtId="49" fontId="13" fillId="10" borderId="13" xfId="35" applyNumberFormat="1" applyFont="1" applyFill="1" applyBorder="1" applyAlignment="1" applyProtection="1">
      <alignment horizontal="left" vertical="center" wrapText="1"/>
      <protection locked="0"/>
    </xf>
    <xf numFmtId="49" fontId="13" fillId="10" borderId="13" xfId="35" applyNumberFormat="1" applyFont="1" applyFill="1" applyBorder="1" applyAlignment="1" applyProtection="1">
      <alignment horizontal="center" vertical="center" wrapText="1"/>
      <protection locked="0"/>
    </xf>
    <xf numFmtId="49" fontId="13" fillId="11" borderId="13" xfId="35" applyNumberFormat="1" applyFont="1" applyFill="1" applyBorder="1" applyAlignment="1" applyProtection="1">
      <alignment horizontal="left" vertical="center" wrapText="1"/>
      <protection locked="0"/>
    </xf>
    <xf numFmtId="49" fontId="13" fillId="11" borderId="13" xfId="35" applyNumberFormat="1" applyFont="1" applyFill="1" applyBorder="1" applyAlignment="1" applyProtection="1">
      <alignment horizontal="center" vertical="center" wrapText="1"/>
      <protection locked="0"/>
    </xf>
    <xf numFmtId="0" fontId="4" fillId="0" borderId="9" xfId="35" applyNumberFormat="1" applyFont="1" applyFill="1" applyBorder="1" applyAlignment="1">
      <alignment vertical="center"/>
    </xf>
    <xf numFmtId="0" fontId="4" fillId="0" borderId="9" xfId="35" applyNumberFormat="1" applyFont="1" applyFill="1" applyBorder="1" applyAlignment="1">
      <alignment horizontal="left" vertical="center" wrapText="1"/>
    </xf>
    <xf numFmtId="0" fontId="28" fillId="0" borderId="9" xfId="35" applyNumberFormat="1" applyFont="1" applyFill="1" applyBorder="1" applyAlignment="1" applyProtection="1">
      <alignment horizontal="left" vertical="center" wrapText="1"/>
      <protection locked="0"/>
    </xf>
    <xf numFmtId="0" fontId="4" fillId="0" borderId="9" xfId="35" applyNumberFormat="1" applyFont="1" applyFill="1" applyBorder="1" applyAlignment="1" applyProtection="1">
      <alignment horizontal="center" vertical="center" wrapText="1"/>
      <protection locked="0"/>
    </xf>
    <xf numFmtId="0" fontId="0" fillId="0" borderId="0" xfId="0" applyFont="1"/>
    <xf numFmtId="0" fontId="2" fillId="0" borderId="9" xfId="35" applyFont="1" applyFill="1" applyBorder="1" applyAlignment="1">
      <alignment horizontal="center" vertical="center"/>
    </xf>
    <xf numFmtId="0" fontId="2" fillId="0" borderId="7" xfId="35" applyNumberFormat="1" applyFont="1" applyFill="1" applyBorder="1" applyAlignment="1">
      <alignment horizontal="center" vertical="center"/>
    </xf>
    <xf numFmtId="0" fontId="2" fillId="0" borderId="9" xfId="35" applyFont="1" applyFill="1" applyBorder="1" applyAlignment="1">
      <alignment horizontal="center" vertical="center" wrapText="1"/>
    </xf>
    <xf numFmtId="0" fontId="2" fillId="0" borderId="0" xfId="35" applyFont="1" applyFill="1"/>
    <xf numFmtId="0" fontId="4" fillId="19" borderId="12" xfId="35" applyNumberFormat="1" applyFont="1" applyFill="1" applyBorder="1" applyAlignment="1" applyProtection="1">
      <alignment vertical="center" wrapText="1"/>
      <protection locked="0"/>
    </xf>
    <xf numFmtId="0" fontId="4" fillId="19" borderId="13" xfId="35" applyNumberFormat="1" applyFont="1" applyFill="1" applyBorder="1" applyAlignment="1" applyProtection="1">
      <alignment horizontal="left" vertical="center" wrapText="1"/>
      <protection locked="0"/>
    </xf>
    <xf numFmtId="0" fontId="28" fillId="19" borderId="13" xfId="35" applyNumberFormat="1" applyFont="1" applyFill="1" applyBorder="1" applyAlignment="1" applyProtection="1">
      <alignment horizontal="left" vertical="center" wrapText="1"/>
      <protection locked="0"/>
    </xf>
    <xf numFmtId="0" fontId="4" fillId="19" borderId="13" xfId="35" applyNumberFormat="1" applyFont="1" applyFill="1" applyBorder="1" applyAlignment="1" applyProtection="1">
      <alignment horizontal="center" vertical="center" wrapText="1"/>
      <protection locked="0"/>
    </xf>
    <xf numFmtId="0" fontId="4" fillId="15" borderId="15" xfId="35" applyNumberFormat="1" applyFont="1" applyFill="1" applyBorder="1" applyAlignment="1" applyProtection="1">
      <alignment horizontal="center" vertical="center" wrapText="1"/>
    </xf>
    <xf numFmtId="0" fontId="4" fillId="0" borderId="14" xfId="35" applyNumberFormat="1" applyFont="1" applyFill="1" applyBorder="1" applyAlignment="1" applyProtection="1">
      <alignment horizontal="center" vertical="center" wrapText="1"/>
      <protection locked="0"/>
    </xf>
    <xf numFmtId="0" fontId="4" fillId="0" borderId="9" xfId="35" applyNumberFormat="1" applyFont="1" applyFill="1" applyBorder="1" applyAlignment="1" applyProtection="1">
      <alignment horizontal="left" vertical="center" wrapText="1"/>
      <protection locked="0"/>
    </xf>
    <xf numFmtId="0" fontId="0" fillId="0" borderId="0" xfId="0" applyNumberFormat="1" applyFont="1"/>
    <xf numFmtId="0" fontId="0" fillId="0" borderId="0" xfId="0" applyNumberFormat="1"/>
    <xf numFmtId="0" fontId="4" fillId="0" borderId="9" xfId="35" applyNumberFormat="1" applyFont="1" applyFill="1" applyBorder="1" applyAlignment="1" applyProtection="1">
      <alignment horizontal="center" vertical="center" wrapText="1"/>
    </xf>
    <xf numFmtId="0" fontId="4" fillId="0" borderId="8" xfId="35" applyNumberFormat="1" applyFont="1" applyFill="1" applyBorder="1" applyAlignment="1" applyProtection="1">
      <alignment horizontal="left" vertical="center" wrapText="1"/>
      <protection locked="0"/>
    </xf>
    <xf numFmtId="0" fontId="4" fillId="13" borderId="13" xfId="35" applyNumberFormat="1" applyFont="1" applyFill="1" applyBorder="1" applyAlignment="1" applyProtection="1">
      <alignment horizontal="center" vertical="center" wrapText="1"/>
      <protection locked="0"/>
    </xf>
    <xf numFmtId="0" fontId="4" fillId="13" borderId="13" xfId="35" applyNumberFormat="1" applyFont="1" applyFill="1" applyBorder="1" applyAlignment="1" applyProtection="1">
      <alignment horizontal="left" vertical="center" wrapText="1"/>
      <protection locked="0"/>
    </xf>
    <xf numFmtId="0" fontId="28" fillId="13" borderId="13" xfId="35" applyNumberFormat="1" applyFont="1" applyFill="1" applyBorder="1" applyAlignment="1" applyProtection="1">
      <alignment horizontal="left" vertical="center" wrapText="1"/>
      <protection locked="0"/>
    </xf>
    <xf numFmtId="2" fontId="4" fillId="13" borderId="13" xfId="35" applyNumberFormat="1" applyFont="1" applyFill="1" applyBorder="1" applyAlignment="1" applyProtection="1">
      <alignment horizontal="center" vertical="center" wrapText="1"/>
      <protection locked="0"/>
    </xf>
    <xf numFmtId="0" fontId="4" fillId="20" borderId="15" xfId="35" applyNumberFormat="1" applyFont="1" applyFill="1" applyBorder="1" applyAlignment="1" applyProtection="1">
      <alignment horizontal="center" vertical="center" wrapText="1"/>
    </xf>
    <xf numFmtId="0" fontId="4" fillId="17" borderId="13" xfId="35" applyNumberFormat="1" applyFont="1" applyFill="1" applyBorder="1" applyAlignment="1" applyProtection="1">
      <alignment horizontal="center" vertical="center" wrapText="1"/>
      <protection locked="0"/>
    </xf>
    <xf numFmtId="0" fontId="8" fillId="17" borderId="13" xfId="35" applyNumberFormat="1" applyFont="1" applyFill="1" applyBorder="1" applyAlignment="1" applyProtection="1">
      <alignment horizontal="left" vertical="center" wrapText="1"/>
      <protection locked="0"/>
    </xf>
    <xf numFmtId="0" fontId="28" fillId="17" borderId="13" xfId="35" applyNumberFormat="1" applyFont="1" applyFill="1" applyBorder="1" applyAlignment="1" applyProtection="1">
      <alignment horizontal="left" vertical="center" wrapText="1"/>
      <protection locked="0"/>
    </xf>
    <xf numFmtId="2" fontId="4" fillId="17" borderId="13" xfId="35" applyNumberFormat="1" applyFont="1" applyFill="1" applyBorder="1" applyAlignment="1" applyProtection="1">
      <alignment horizontal="center" vertical="center" wrapText="1"/>
      <protection locked="0"/>
    </xf>
    <xf numFmtId="0" fontId="4" fillId="17" borderId="13" xfId="35" applyNumberFormat="1" applyFont="1" applyFill="1" applyBorder="1" applyAlignment="1" applyProtection="1">
      <alignment horizontal="left" vertical="center" wrapText="1"/>
      <protection locked="0"/>
    </xf>
    <xf numFmtId="0" fontId="4" fillId="15" borderId="16" xfId="35" applyNumberFormat="1" applyFont="1" applyFill="1" applyBorder="1" applyAlignment="1" applyProtection="1">
      <alignment horizontal="center" vertical="center" wrapText="1"/>
    </xf>
    <xf numFmtId="0" fontId="4" fillId="18" borderId="14" xfId="35" quotePrefix="1" applyNumberFormat="1" applyFont="1" applyFill="1" applyBorder="1" applyAlignment="1" applyProtection="1">
      <alignment horizontal="left" vertical="center"/>
    </xf>
    <xf numFmtId="0" fontId="4" fillId="18" borderId="9" xfId="35" applyNumberFormat="1" applyFont="1" applyFill="1" applyBorder="1" applyAlignment="1" applyProtection="1">
      <alignment horizontal="left" vertical="center"/>
    </xf>
    <xf numFmtId="0" fontId="4" fillId="15" borderId="12" xfId="35" applyNumberFormat="1" applyFont="1" applyFill="1" applyBorder="1" applyAlignment="1" applyProtection="1">
      <alignment horizontal="center" vertical="center" wrapText="1"/>
    </xf>
    <xf numFmtId="0" fontId="4" fillId="18" borderId="8" xfId="35" applyNumberFormat="1" applyFont="1" applyFill="1" applyBorder="1" applyAlignment="1" applyProtection="1">
      <alignment horizontal="left" vertical="center"/>
    </xf>
    <xf numFmtId="0" fontId="4" fillId="10" borderId="13" xfId="35" applyNumberFormat="1" applyFont="1" applyFill="1" applyBorder="1" applyAlignment="1" applyProtection="1">
      <alignment horizontal="left" vertical="center" wrapText="1"/>
      <protection locked="0"/>
    </xf>
    <xf numFmtId="0" fontId="28" fillId="10" borderId="13" xfId="35" applyNumberFormat="1" applyFont="1" applyFill="1" applyBorder="1" applyAlignment="1" applyProtection="1">
      <alignment horizontal="left" vertical="center" wrapText="1"/>
      <protection locked="0"/>
    </xf>
    <xf numFmtId="0" fontId="4" fillId="10" borderId="13" xfId="35" applyNumberFormat="1" applyFont="1" applyFill="1" applyBorder="1" applyAlignment="1" applyProtection="1">
      <alignment horizontal="center" vertical="center" wrapText="1"/>
      <protection locked="0"/>
    </xf>
    <xf numFmtId="2" fontId="4" fillId="10" borderId="13" xfId="35" applyNumberFormat="1" applyFont="1" applyFill="1" applyBorder="1" applyAlignment="1" applyProtection="1">
      <alignment horizontal="center" vertical="center" wrapText="1"/>
      <protection locked="0"/>
    </xf>
    <xf numFmtId="0" fontId="4" fillId="21" borderId="13" xfId="35" applyNumberFormat="1" applyFont="1" applyFill="1" applyBorder="1" applyAlignment="1" applyProtection="1">
      <alignment horizontal="left" vertical="center" wrapText="1"/>
      <protection locked="0"/>
    </xf>
    <xf numFmtId="0" fontId="28" fillId="21" borderId="13" xfId="35" applyNumberFormat="1" applyFont="1" applyFill="1" applyBorder="1" applyAlignment="1" applyProtection="1">
      <alignment horizontal="left" vertical="center" wrapText="1"/>
      <protection locked="0"/>
    </xf>
    <xf numFmtId="0" fontId="4" fillId="21" borderId="13" xfId="35" applyNumberFormat="1" applyFont="1" applyFill="1" applyBorder="1" applyAlignment="1" applyProtection="1">
      <alignment horizontal="center" vertical="center" wrapText="1"/>
      <protection locked="0"/>
    </xf>
    <xf numFmtId="2" fontId="4" fillId="21" borderId="13" xfId="35" applyNumberFormat="1" applyFont="1" applyFill="1" applyBorder="1" applyAlignment="1" applyProtection="1">
      <alignment horizontal="center" vertical="center" wrapText="1"/>
      <protection locked="0"/>
    </xf>
    <xf numFmtId="0" fontId="4" fillId="22" borderId="13" xfId="35" applyNumberFormat="1" applyFont="1" applyFill="1" applyBorder="1" applyAlignment="1" applyProtection="1">
      <alignment horizontal="left" vertical="center" wrapText="1"/>
      <protection locked="0"/>
    </xf>
    <xf numFmtId="0" fontId="28" fillId="22" borderId="13" xfId="35" applyNumberFormat="1" applyFont="1" applyFill="1" applyBorder="1" applyAlignment="1" applyProtection="1">
      <alignment horizontal="left" vertical="center" wrapText="1"/>
      <protection locked="0"/>
    </xf>
    <xf numFmtId="0" fontId="4" fillId="22" borderId="13" xfId="35" applyNumberFormat="1" applyFont="1" applyFill="1" applyBorder="1" applyAlignment="1" applyProtection="1">
      <alignment horizontal="center" vertical="center" wrapText="1"/>
      <protection locked="0"/>
    </xf>
    <xf numFmtId="2" fontId="4" fillId="22" borderId="13" xfId="35" applyNumberFormat="1" applyFont="1" applyFill="1" applyBorder="1" applyAlignment="1" applyProtection="1">
      <alignment horizontal="center" vertical="center" wrapText="1"/>
      <protection locked="0"/>
    </xf>
    <xf numFmtId="0" fontId="4" fillId="20" borderId="16" xfId="35" applyNumberFormat="1" applyFont="1" applyFill="1" applyBorder="1" applyAlignment="1" applyProtection="1">
      <alignment horizontal="center" vertical="center" wrapText="1"/>
    </xf>
    <xf numFmtId="0" fontId="2" fillId="0" borderId="0" xfId="35" applyNumberFormat="1" applyFont="1" applyFill="1" applyBorder="1" applyProtection="1"/>
    <xf numFmtId="0" fontId="31" fillId="0" borderId="0" xfId="35" applyNumberFormat="1" applyFont="1" applyFill="1" applyBorder="1" applyProtection="1"/>
    <xf numFmtId="0" fontId="4" fillId="0" borderId="0" xfId="35" applyNumberFormat="1" applyFont="1" applyFill="1" applyBorder="1" applyAlignment="1" applyProtection="1">
      <alignment horizontal="center" vertical="center" wrapText="1"/>
    </xf>
    <xf numFmtId="0" fontId="4" fillId="0" borderId="0" xfId="35" applyNumberFormat="1" applyFont="1" applyFill="1" applyBorder="1" applyAlignment="1" applyProtection="1">
      <alignment horizontal="left" vertical="center"/>
    </xf>
    <xf numFmtId="0" fontId="4" fillId="0" borderId="0" xfId="35" applyFont="1" applyFill="1" applyBorder="1" applyAlignment="1" applyProtection="1">
      <alignment horizontal="left" vertical="center" wrapText="1"/>
    </xf>
    <xf numFmtId="0" fontId="28" fillId="0" borderId="0" xfId="0" applyFont="1" applyAlignment="1">
      <alignment vertical="top" wrapText="1"/>
    </xf>
    <xf numFmtId="0" fontId="0" fillId="0" borderId="0" xfId="0" applyAlignment="1">
      <alignment vertical="top"/>
    </xf>
    <xf numFmtId="0" fontId="4" fillId="0" borderId="0" xfId="35" applyFont="1" applyAlignment="1">
      <alignment vertical="top"/>
    </xf>
    <xf numFmtId="0" fontId="8" fillId="0" borderId="0" xfId="35" applyFont="1" applyAlignment="1" applyProtection="1">
      <alignment horizontal="right" vertical="top"/>
    </xf>
    <xf numFmtId="0" fontId="8" fillId="0" borderId="0" xfId="35" applyFont="1" applyFill="1" applyAlignment="1" applyProtection="1">
      <alignment horizontal="right" vertical="top"/>
    </xf>
    <xf numFmtId="0" fontId="4" fillId="0" borderId="0" xfId="35" applyNumberFormat="1" applyFont="1" applyAlignment="1" applyProtection="1">
      <alignment vertical="top"/>
    </xf>
    <xf numFmtId="0" fontId="4" fillId="0" borderId="0" xfId="35" applyFont="1" applyAlignment="1" applyProtection="1">
      <alignment vertical="top"/>
    </xf>
    <xf numFmtId="0" fontId="8" fillId="0" borderId="0" xfId="35" applyFont="1" applyAlignment="1" applyProtection="1">
      <alignment vertical="top"/>
    </xf>
    <xf numFmtId="0" fontId="2" fillId="0" borderId="0" xfId="35" applyFont="1" applyAlignment="1">
      <alignment vertical="top"/>
    </xf>
    <xf numFmtId="0" fontId="2" fillId="0" borderId="0" xfId="35" applyNumberFormat="1" applyFont="1" applyAlignment="1">
      <alignment vertical="top"/>
    </xf>
    <xf numFmtId="0" fontId="11" fillId="0" borderId="0" xfId="35" applyNumberFormat="1" applyFont="1" applyAlignment="1" applyProtection="1">
      <alignment vertical="center"/>
    </xf>
    <xf numFmtId="0" fontId="2" fillId="0" borderId="0" xfId="35" applyNumberFormat="1" applyFont="1" applyAlignment="1" applyProtection="1">
      <alignment horizontal="left"/>
    </xf>
    <xf numFmtId="0" fontId="28" fillId="0" borderId="0" xfId="35" applyNumberFormat="1" applyFont="1" applyAlignment="1" applyProtection="1">
      <alignment wrapText="1"/>
    </xf>
    <xf numFmtId="0" fontId="2" fillId="0" borderId="0" xfId="35" applyNumberFormat="1" applyFont="1" applyProtection="1"/>
    <xf numFmtId="0" fontId="2" fillId="0" borderId="0" xfId="35" applyNumberFormat="1" applyFont="1" applyFill="1" applyAlignment="1" applyProtection="1">
      <alignment vertical="center"/>
    </xf>
    <xf numFmtId="0" fontId="2" fillId="0" borderId="0" xfId="35" applyNumberFormat="1" applyFont="1" applyFill="1" applyAlignment="1" applyProtection="1">
      <alignment horizontal="left"/>
    </xf>
    <xf numFmtId="0" fontId="2" fillId="0" borderId="0" xfId="35" applyNumberFormat="1" applyFont="1" applyFill="1" applyProtection="1"/>
    <xf numFmtId="0" fontId="3" fillId="0" borderId="0" xfId="35" applyNumberFormat="1" applyFont="1" applyFill="1" applyAlignment="1" applyProtection="1">
      <alignment wrapText="1"/>
    </xf>
    <xf numFmtId="0" fontId="2" fillId="0" borderId="0" xfId="35" applyNumberFormat="1" applyFont="1" applyAlignment="1" applyProtection="1">
      <alignment vertical="center"/>
    </xf>
    <xf numFmtId="0" fontId="2" fillId="12" borderId="0" xfId="35" applyNumberFormat="1" applyFont="1" applyFill="1" applyAlignment="1" applyProtection="1">
      <alignment horizontal="left" vertical="center"/>
      <protection locked="0"/>
    </xf>
    <xf numFmtId="0" fontId="28" fillId="0" borderId="0" xfId="35" applyNumberFormat="1" applyFont="1" applyAlignment="1" applyProtection="1">
      <alignment vertical="center" wrapText="1"/>
    </xf>
    <xf numFmtId="0" fontId="2" fillId="0" borderId="0" xfId="35" applyNumberFormat="1" applyFont="1" applyFill="1" applyAlignment="1" applyProtection="1">
      <alignment wrapText="1"/>
    </xf>
    <xf numFmtId="0" fontId="28" fillId="0" borderId="0" xfId="35" applyNumberFormat="1" applyFont="1" applyFill="1" applyAlignment="1" applyProtection="1">
      <alignment vertical="center" wrapText="1"/>
    </xf>
    <xf numFmtId="0" fontId="3" fillId="0" borderId="0" xfId="35" applyNumberFormat="1" applyFont="1" applyFill="1" applyBorder="1" applyProtection="1"/>
    <xf numFmtId="0" fontId="2" fillId="0" borderId="0" xfId="35" applyNumberFormat="1" applyFont="1" applyBorder="1" applyAlignment="1" applyProtection="1">
      <alignment horizontal="left"/>
    </xf>
    <xf numFmtId="0" fontId="28" fillId="0" borderId="0" xfId="35" applyNumberFormat="1" applyFont="1" applyBorder="1" applyAlignment="1" applyProtection="1">
      <alignment wrapText="1"/>
    </xf>
    <xf numFmtId="0" fontId="2" fillId="0" borderId="0" xfId="35" applyNumberFormat="1" applyFont="1" applyBorder="1" applyProtection="1"/>
    <xf numFmtId="0" fontId="3" fillId="0" borderId="11" xfId="35" applyNumberFormat="1" applyFont="1" applyFill="1" applyBorder="1" applyProtection="1"/>
    <xf numFmtId="0" fontId="2" fillId="0" borderId="7" xfId="35" applyNumberFormat="1" applyFont="1" applyBorder="1" applyAlignment="1" applyProtection="1">
      <alignment horizontal="left"/>
    </xf>
    <xf numFmtId="0" fontId="28" fillId="0" borderId="7" xfId="35" applyNumberFormat="1" applyFont="1" applyBorder="1" applyAlignment="1" applyProtection="1">
      <alignment wrapText="1"/>
    </xf>
    <xf numFmtId="0" fontId="2" fillId="0" borderId="7" xfId="35" applyNumberFormat="1" applyFont="1" applyBorder="1" applyProtection="1"/>
    <xf numFmtId="0" fontId="3" fillId="15" borderId="12" xfId="35" applyNumberFormat="1" applyFont="1" applyFill="1" applyBorder="1" applyAlignment="1" applyProtection="1">
      <alignment wrapText="1"/>
    </xf>
    <xf numFmtId="0" fontId="2" fillId="0" borderId="15" xfId="35" applyNumberFormat="1" applyFont="1" applyBorder="1" applyAlignment="1" applyProtection="1">
      <alignment vertical="center" wrapText="1"/>
    </xf>
    <xf numFmtId="0" fontId="2" fillId="0" borderId="18" xfId="35" applyNumberFormat="1" applyFont="1" applyBorder="1" applyAlignment="1" applyProtection="1">
      <alignment vertical="center"/>
    </xf>
    <xf numFmtId="0" fontId="2" fillId="0" borderId="17" xfId="35" applyNumberFormat="1" applyFont="1" applyBorder="1" applyAlignment="1" applyProtection="1">
      <alignment vertical="center"/>
    </xf>
    <xf numFmtId="0" fontId="2" fillId="15" borderId="15" xfId="35" applyNumberFormat="1" applyFont="1" applyFill="1" applyBorder="1" applyAlignment="1" applyProtection="1">
      <alignment horizontal="center" textRotation="90"/>
    </xf>
    <xf numFmtId="0" fontId="2" fillId="0" borderId="12" xfId="35" applyNumberFormat="1" applyFont="1" applyFill="1" applyBorder="1" applyAlignment="1" applyProtection="1">
      <alignment horizontal="center" vertical="center" wrapText="1"/>
    </xf>
    <xf numFmtId="0" fontId="2" fillId="0" borderId="12" xfId="35" applyNumberFormat="1" applyFont="1" applyBorder="1" applyAlignment="1" applyProtection="1">
      <alignment horizontal="center" vertical="center"/>
    </xf>
    <xf numFmtId="0" fontId="31" fillId="0" borderId="12" xfId="35" applyNumberFormat="1" applyFont="1" applyFill="1" applyBorder="1" applyAlignment="1" applyProtection="1">
      <alignment horizontal="center" vertical="center" wrapText="1"/>
    </xf>
    <xf numFmtId="0" fontId="2" fillId="0" borderId="12" xfId="35" applyNumberFormat="1" applyFont="1" applyBorder="1" applyAlignment="1" applyProtection="1">
      <alignment horizontal="center" vertical="center" wrapText="1"/>
    </xf>
    <xf numFmtId="0" fontId="2" fillId="15" borderId="15" xfId="35" applyNumberFormat="1" applyFont="1" applyFill="1" applyBorder="1" applyProtection="1"/>
    <xf numFmtId="0" fontId="2" fillId="0" borderId="12" xfId="35" applyNumberFormat="1" applyFont="1" applyBorder="1" applyAlignment="1" applyProtection="1">
      <alignment vertical="center" wrapText="1"/>
    </xf>
    <xf numFmtId="0" fontId="8" fillId="14" borderId="23" xfId="35" applyNumberFormat="1" applyFont="1" applyFill="1" applyBorder="1" applyAlignment="1" applyProtection="1">
      <alignment horizontal="center" vertical="center" wrapText="1"/>
    </xf>
    <xf numFmtId="0" fontId="30" fillId="14" borderId="23" xfId="35" applyNumberFormat="1" applyFont="1" applyFill="1" applyBorder="1" applyAlignment="1" applyProtection="1">
      <alignment horizontal="center" vertical="center" wrapText="1"/>
    </xf>
    <xf numFmtId="0" fontId="8" fillId="15" borderId="24" xfId="35" applyNumberFormat="1" applyFont="1" applyFill="1" applyBorder="1" applyAlignment="1" applyProtection="1">
      <alignment horizontal="center" vertical="center" wrapText="1"/>
    </xf>
    <xf numFmtId="0" fontId="8" fillId="14" borderId="22" xfId="35" applyNumberFormat="1" applyFont="1" applyFill="1" applyBorder="1" applyAlignment="1" applyProtection="1">
      <alignment horizontal="center" vertical="center" wrapText="1"/>
    </xf>
    <xf numFmtId="0" fontId="2" fillId="0" borderId="0" xfId="35" applyFont="1"/>
    <xf numFmtId="0" fontId="4" fillId="0" borderId="23" xfId="35" applyNumberFormat="1" applyFont="1" applyFill="1" applyBorder="1" applyAlignment="1" applyProtection="1">
      <alignment horizontal="left" vertical="center" wrapText="1"/>
    </xf>
    <xf numFmtId="0" fontId="28" fillId="0" borderId="23" xfId="35" applyNumberFormat="1" applyFont="1" applyFill="1" applyBorder="1" applyAlignment="1" applyProtection="1">
      <alignment horizontal="left" vertical="center" wrapText="1"/>
    </xf>
    <xf numFmtId="0" fontId="4" fillId="0"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0" fontId="4" fillId="15" borderId="24" xfId="35" applyNumberFormat="1" applyFont="1" applyFill="1" applyBorder="1" applyAlignment="1" applyProtection="1">
      <alignment horizontal="center" vertical="center" wrapText="1"/>
    </xf>
    <xf numFmtId="2" fontId="4" fillId="0" borderId="23" xfId="35" applyNumberFormat="1" applyFont="1" applyFill="1" applyBorder="1" applyAlignment="1" applyProtection="1">
      <alignment horizontal="center" vertical="center" wrapText="1"/>
      <protection locked="0"/>
    </xf>
    <xf numFmtId="0" fontId="4" fillId="0" borderId="22" xfId="35" applyNumberFormat="1" applyFont="1" applyFill="1" applyBorder="1" applyAlignment="1" applyProtection="1">
      <alignment horizontal="left" vertical="center" wrapText="1"/>
      <protection locked="0"/>
    </xf>
    <xf numFmtId="0" fontId="4" fillId="14" borderId="23" xfId="35" applyNumberFormat="1" applyFont="1" applyFill="1" applyBorder="1" applyAlignment="1" applyProtection="1">
      <alignment horizontal="left" vertical="center" wrapText="1"/>
    </xf>
    <xf numFmtId="0" fontId="4" fillId="0" borderId="0" xfId="35" applyNumberFormat="1" applyFont="1" applyFill="1" applyProtection="1">
      <protection locked="0"/>
    </xf>
    <xf numFmtId="0" fontId="4" fillId="0" borderId="26" xfId="35" applyNumberFormat="1" applyFont="1" applyFill="1" applyBorder="1" applyAlignment="1" applyProtection="1">
      <alignment horizontal="left" vertical="center" wrapText="1"/>
    </xf>
    <xf numFmtId="0" fontId="28" fillId="14" borderId="23" xfId="35" applyNumberFormat="1" applyFont="1" applyFill="1" applyBorder="1" applyAlignment="1" applyProtection="1">
      <alignment horizontal="left" vertical="center" wrapText="1"/>
    </xf>
    <xf numFmtId="0" fontId="4" fillId="0" borderId="23" xfId="35" applyNumberFormat="1" applyFont="1" applyFill="1" applyBorder="1" applyAlignment="1" applyProtection="1">
      <alignment horizontal="center" vertical="center"/>
      <protection locked="0"/>
    </xf>
    <xf numFmtId="0" fontId="4" fillId="14" borderId="23" xfId="35" applyNumberFormat="1" applyFont="1" applyFill="1" applyBorder="1" applyAlignment="1" applyProtection="1">
      <alignment horizontal="center" vertical="center" wrapText="1"/>
      <protection locked="0"/>
    </xf>
    <xf numFmtId="0" fontId="4" fillId="14" borderId="23" xfId="35" applyNumberFormat="1" applyFont="1" applyFill="1" applyBorder="1" applyAlignment="1" applyProtection="1">
      <alignment vertical="center" wrapText="1"/>
    </xf>
    <xf numFmtId="0" fontId="4" fillId="0" borderId="17" xfId="35" applyNumberFormat="1" applyFont="1" applyFill="1" applyBorder="1" applyAlignment="1" applyProtection="1">
      <alignment horizontal="left" vertical="center"/>
      <protection locked="0"/>
    </xf>
    <xf numFmtId="0" fontId="28" fillId="0" borderId="26" xfId="35" applyNumberFormat="1" applyFont="1" applyFill="1" applyBorder="1" applyAlignment="1" applyProtection="1">
      <alignment horizontal="left" vertical="center" wrapText="1"/>
    </xf>
    <xf numFmtId="0" fontId="28" fillId="14" borderId="23" xfId="35" applyNumberFormat="1" applyFont="1" applyFill="1" applyBorder="1" applyAlignment="1" applyProtection="1">
      <alignment vertical="center" wrapText="1"/>
    </xf>
    <xf numFmtId="0" fontId="28" fillId="14" borderId="26" xfId="35" applyNumberFormat="1" applyFont="1" applyFill="1" applyBorder="1" applyAlignment="1" applyProtection="1">
      <alignment horizontal="left" vertical="center" wrapText="1"/>
    </xf>
    <xf numFmtId="0" fontId="4" fillId="14" borderId="23" xfId="35" applyNumberFormat="1" applyFont="1" applyFill="1" applyBorder="1" applyAlignment="1" applyProtection="1">
      <alignment horizontal="left" vertical="center"/>
    </xf>
    <xf numFmtId="0" fontId="4" fillId="14" borderId="23" xfId="35" applyNumberFormat="1" applyFont="1" applyFill="1" applyBorder="1" applyAlignment="1" applyProtection="1">
      <alignment horizontal="center" vertical="center"/>
      <protection locked="0"/>
    </xf>
    <xf numFmtId="0" fontId="4" fillId="0" borderId="23" xfId="35" applyNumberFormat="1" applyFont="1" applyFill="1" applyBorder="1" applyAlignment="1">
      <alignment vertical="center" wrapText="1"/>
    </xf>
    <xf numFmtId="0" fontId="28" fillId="0" borderId="23" xfId="35" applyNumberFormat="1" applyFont="1" applyFill="1" applyBorder="1" applyAlignment="1">
      <alignment vertical="center" wrapText="1"/>
    </xf>
    <xf numFmtId="0" fontId="4" fillId="0" borderId="23" xfId="35" applyNumberFormat="1" applyFont="1" applyFill="1" applyBorder="1" applyAlignment="1">
      <alignment vertical="center"/>
    </xf>
    <xf numFmtId="0" fontId="28" fillId="14" borderId="1" xfId="35" applyNumberFormat="1" applyFont="1" applyFill="1" applyBorder="1" applyAlignment="1" applyProtection="1">
      <alignment horizontal="left" vertical="center" wrapText="1"/>
    </xf>
    <xf numFmtId="0" fontId="4" fillId="23" borderId="13" xfId="35" applyNumberFormat="1" applyFont="1" applyFill="1" applyBorder="1" applyAlignment="1" applyProtection="1">
      <alignment horizontal="center" vertical="center" wrapText="1"/>
      <protection locked="0"/>
    </xf>
    <xf numFmtId="0" fontId="8" fillId="23" borderId="13" xfId="35" applyNumberFormat="1" applyFont="1" applyFill="1" applyBorder="1" applyAlignment="1" applyProtection="1">
      <alignment horizontal="left" vertical="center" wrapText="1"/>
      <protection locked="0"/>
    </xf>
    <xf numFmtId="0" fontId="28" fillId="23" borderId="13" xfId="35" applyNumberFormat="1" applyFont="1" applyFill="1" applyBorder="1" applyAlignment="1" applyProtection="1">
      <alignment horizontal="left" vertical="center" wrapText="1"/>
      <protection locked="0"/>
    </xf>
    <xf numFmtId="2" fontId="4" fillId="23" borderId="13" xfId="35" applyNumberFormat="1" applyFont="1" applyFill="1" applyBorder="1" applyAlignment="1" applyProtection="1">
      <alignment horizontal="center" vertical="center" wrapText="1"/>
      <protection locked="0"/>
    </xf>
    <xf numFmtId="0" fontId="4" fillId="20" borderId="25" xfId="35" applyNumberFormat="1" applyFont="1" applyFill="1" applyBorder="1" applyAlignment="1" applyProtection="1">
      <alignment horizontal="center" vertical="center" wrapText="1"/>
    </xf>
    <xf numFmtId="0" fontId="4" fillId="23" borderId="13" xfId="35" applyNumberFormat="1" applyFont="1" applyFill="1" applyBorder="1" applyAlignment="1" applyProtection="1">
      <alignment horizontal="left" vertical="center" wrapText="1"/>
      <protection locked="0"/>
    </xf>
    <xf numFmtId="0" fontId="31" fillId="0" borderId="0" xfId="35" applyFont="1"/>
    <xf numFmtId="164" fontId="4" fillId="0"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2" fontId="4" fillId="14" borderId="23" xfId="35" applyNumberFormat="1" applyFont="1" applyFill="1" applyBorder="1" applyAlignment="1" applyProtection="1">
      <alignment horizontal="center" vertical="center" wrapText="1"/>
      <protection locked="0"/>
    </xf>
    <xf numFmtId="0" fontId="3" fillId="0" borderId="14" xfId="35" applyFont="1" applyBorder="1" applyAlignment="1" applyProtection="1">
      <alignment horizontal="center" vertical="center" wrapText="1"/>
    </xf>
    <xf numFmtId="0" fontId="3" fillId="0" borderId="9" xfId="35" applyFont="1" applyBorder="1" applyAlignment="1" applyProtection="1">
      <alignment horizontal="center" vertical="center"/>
    </xf>
    <xf numFmtId="0" fontId="3" fillId="0" borderId="8" xfId="35" applyFont="1" applyBorder="1" applyAlignment="1" applyProtection="1">
      <alignment horizontal="center" vertical="center"/>
    </xf>
    <xf numFmtId="0" fontId="2" fillId="0" borderId="12" xfId="35" applyFont="1" applyFill="1" applyBorder="1" applyAlignment="1" applyProtection="1">
      <alignment horizontal="center" vertical="center" wrapText="1"/>
    </xf>
    <xf numFmtId="0" fontId="2" fillId="0" borderId="15" xfId="35" applyFont="1" applyFill="1" applyBorder="1" applyAlignment="1" applyProtection="1">
      <alignment horizontal="center" vertical="center"/>
    </xf>
    <xf numFmtId="0" fontId="2" fillId="0" borderId="12" xfId="35" applyFont="1" applyBorder="1" applyAlignment="1" applyProtection="1">
      <alignment horizontal="center" vertical="center"/>
    </xf>
    <xf numFmtId="0" fontId="2" fillId="0" borderId="15" xfId="35" applyFont="1" applyBorder="1" applyAlignment="1" applyProtection="1">
      <alignment horizontal="center" vertical="center"/>
    </xf>
    <xf numFmtId="0" fontId="31" fillId="0" borderId="12" xfId="35" applyFont="1" applyFill="1" applyBorder="1" applyAlignment="1" applyProtection="1">
      <alignment horizontal="center" vertical="center" wrapText="1"/>
    </xf>
    <xf numFmtId="0" fontId="31" fillId="0" borderId="27" xfId="0" applyFont="1" applyFill="1"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3" fillId="0" borderId="9" xfId="35" applyFont="1" applyBorder="1" applyAlignment="1" applyProtection="1">
      <alignment horizontal="center" vertical="center" wrapText="1"/>
    </xf>
    <xf numFmtId="0" fontId="0" fillId="0" borderId="8" xfId="0" applyBorder="1" applyAlignment="1">
      <alignment horizontal="center" vertical="center" wrapText="1"/>
    </xf>
    <xf numFmtId="0" fontId="3" fillId="0" borderId="8" xfId="35" applyFont="1" applyBorder="1" applyAlignment="1" applyProtection="1">
      <alignment horizontal="center" vertical="center" wrapText="1"/>
    </xf>
    <xf numFmtId="0" fontId="2" fillId="0" borderId="12" xfId="35" applyFont="1" applyBorder="1" applyAlignment="1" applyProtection="1">
      <alignment horizontal="center" vertical="center" wrapText="1"/>
    </xf>
    <xf numFmtId="0" fontId="2" fillId="0" borderId="19" xfId="35" applyFont="1" applyBorder="1" applyAlignment="1" applyProtection="1">
      <alignment horizontal="center" vertical="center" wrapText="1"/>
    </xf>
    <xf numFmtId="0" fontId="2" fillId="0" borderId="15" xfId="35" applyFont="1" applyBorder="1" applyAlignment="1" applyProtection="1">
      <alignment horizontal="center" vertical="center" wrapText="1"/>
    </xf>
    <xf numFmtId="0" fontId="4" fillId="0" borderId="0" xfId="35" applyFont="1" applyAlignment="1" applyProtection="1">
      <alignment horizontal="left" vertical="center" wrapText="1"/>
    </xf>
    <xf numFmtId="0" fontId="0" fillId="0" borderId="0" xfId="0" applyAlignment="1">
      <alignment horizontal="left" vertical="center" wrapText="1"/>
    </xf>
    <xf numFmtId="0" fontId="2" fillId="0" borderId="14" xfId="35" applyFont="1" applyFill="1" applyBorder="1" applyAlignment="1" applyProtection="1">
      <alignment horizontal="center"/>
    </xf>
    <xf numFmtId="0" fontId="2" fillId="0" borderId="9" xfId="35" applyFont="1" applyFill="1" applyBorder="1" applyAlignment="1" applyProtection="1">
      <alignment horizontal="center"/>
    </xf>
    <xf numFmtId="0" fontId="2" fillId="0" borderId="8" xfId="35" applyFont="1" applyFill="1" applyBorder="1" applyAlignment="1" applyProtection="1">
      <alignment horizontal="center"/>
    </xf>
    <xf numFmtId="0" fontId="2" fillId="0" borderId="18" xfId="35" applyFont="1" applyBorder="1" applyAlignment="1" applyProtection="1">
      <alignment horizontal="center" vertical="center"/>
    </xf>
    <xf numFmtId="0" fontId="5" fillId="0" borderId="12" xfId="35" applyFont="1" applyFill="1" applyBorder="1" applyAlignment="1" applyProtection="1">
      <alignment horizontal="center" vertical="center" wrapText="1"/>
    </xf>
    <xf numFmtId="0" fontId="5" fillId="0" borderId="15" xfId="35" applyFont="1" applyFill="1" applyBorder="1" applyAlignment="1" applyProtection="1">
      <alignment horizontal="center" vertical="center" wrapText="1"/>
    </xf>
    <xf numFmtId="0" fontId="14" fillId="0" borderId="20" xfId="35" applyFont="1" applyBorder="1" applyAlignment="1" applyProtection="1">
      <alignment horizontal="center" vertical="center"/>
    </xf>
    <xf numFmtId="0" fontId="14" fillId="0" borderId="10" xfId="35" applyFont="1" applyBorder="1" applyAlignment="1" applyProtection="1">
      <alignment horizontal="center" vertical="center"/>
    </xf>
    <xf numFmtId="0" fontId="14" fillId="0" borderId="21" xfId="35" applyFont="1" applyBorder="1" applyAlignment="1" applyProtection="1">
      <alignment horizontal="center" vertical="center"/>
    </xf>
    <xf numFmtId="0" fontId="14" fillId="0" borderId="18" xfId="35" applyFont="1" applyBorder="1" applyAlignment="1" applyProtection="1">
      <alignment horizontal="center" vertical="center"/>
    </xf>
    <xf numFmtId="0" fontId="14" fillId="0" borderId="0" xfId="35" applyFont="1" applyBorder="1" applyAlignment="1" applyProtection="1">
      <alignment horizontal="center" vertical="center"/>
    </xf>
    <xf numFmtId="0" fontId="14" fillId="0" borderId="19" xfId="35" applyFont="1" applyBorder="1" applyAlignment="1" applyProtection="1">
      <alignment horizontal="center" vertical="center"/>
    </xf>
    <xf numFmtId="0" fontId="6" fillId="0" borderId="12" xfId="35" applyFont="1" applyBorder="1" applyAlignment="1" applyProtection="1">
      <alignment horizontal="center" vertical="center" wrapText="1"/>
    </xf>
    <xf numFmtId="0" fontId="6" fillId="0" borderId="15" xfId="35" applyFont="1" applyBorder="1" applyAlignment="1" applyProtection="1">
      <alignment horizontal="center" vertical="center" wrapText="1"/>
    </xf>
    <xf numFmtId="49" fontId="28" fillId="0" borderId="0" xfId="0" applyNumberFormat="1" applyFont="1" applyAlignment="1">
      <alignment vertical="top" wrapText="1"/>
    </xf>
    <xf numFmtId="0" fontId="2" fillId="0" borderId="14" xfId="35" applyNumberFormat="1" applyFont="1" applyFill="1" applyBorder="1" applyAlignment="1" applyProtection="1">
      <alignment horizontal="center"/>
    </xf>
    <xf numFmtId="0" fontId="2" fillId="0" borderId="9" xfId="35" applyNumberFormat="1" applyFont="1" applyFill="1" applyBorder="1" applyAlignment="1" applyProtection="1">
      <alignment horizontal="center"/>
    </xf>
    <xf numFmtId="0" fontId="2" fillId="0" borderId="8" xfId="35" applyNumberFormat="1" applyFont="1" applyFill="1" applyBorder="1" applyAlignment="1" applyProtection="1">
      <alignment horizontal="center"/>
    </xf>
    <xf numFmtId="0" fontId="5" fillId="0" borderId="12" xfId="35" applyNumberFormat="1" applyFont="1" applyFill="1" applyBorder="1" applyAlignment="1" applyProtection="1">
      <alignment horizontal="center" vertical="center" wrapText="1"/>
    </xf>
    <xf numFmtId="0" fontId="5" fillId="0" borderId="15" xfId="35" applyNumberFormat="1" applyFont="1" applyFill="1" applyBorder="1" applyAlignment="1" applyProtection="1">
      <alignment horizontal="center" vertical="center" wrapText="1"/>
    </xf>
    <xf numFmtId="0" fontId="5" fillId="0" borderId="20" xfId="35" applyNumberFormat="1" applyFont="1" applyBorder="1" applyAlignment="1" applyProtection="1">
      <alignment horizontal="center" vertical="center"/>
    </xf>
    <xf numFmtId="0" fontId="5" fillId="0" borderId="10" xfId="35" applyNumberFormat="1" applyFont="1" applyBorder="1" applyAlignment="1" applyProtection="1">
      <alignment horizontal="center" vertical="center"/>
    </xf>
    <xf numFmtId="0" fontId="5" fillId="0" borderId="21" xfId="35" applyNumberFormat="1" applyFont="1" applyBorder="1" applyAlignment="1" applyProtection="1">
      <alignment horizontal="center" vertical="center"/>
    </xf>
    <xf numFmtId="0" fontId="5" fillId="0" borderId="18" xfId="35" applyNumberFormat="1" applyFont="1" applyBorder="1" applyAlignment="1" applyProtection="1">
      <alignment horizontal="center" vertical="center"/>
    </xf>
    <xf numFmtId="0" fontId="5" fillId="0" borderId="0" xfId="35" applyNumberFormat="1" applyFont="1" applyBorder="1" applyAlignment="1" applyProtection="1">
      <alignment horizontal="center" vertical="center"/>
    </xf>
    <xf numFmtId="0" fontId="5" fillId="0" borderId="19" xfId="35" applyNumberFormat="1" applyFont="1" applyBorder="1" applyAlignment="1" applyProtection="1">
      <alignment horizontal="center" vertical="center"/>
    </xf>
    <xf numFmtId="0" fontId="3" fillId="0" borderId="20" xfId="35" applyNumberFormat="1" applyFont="1" applyBorder="1" applyAlignment="1" applyProtection="1">
      <alignment horizontal="center" vertical="center" wrapText="1"/>
    </xf>
    <xf numFmtId="0" fontId="3" fillId="0" borderId="10" xfId="35" applyNumberFormat="1" applyFont="1" applyBorder="1" applyAlignment="1" applyProtection="1">
      <alignment horizontal="center" vertical="center" wrapText="1"/>
    </xf>
    <xf numFmtId="0" fontId="3" fillId="0" borderId="21" xfId="35" applyNumberFormat="1" applyFont="1" applyBorder="1" applyAlignment="1" applyProtection="1">
      <alignment horizontal="center" vertical="center" wrapText="1"/>
    </xf>
    <xf numFmtId="0" fontId="3" fillId="0" borderId="11" xfId="35" applyNumberFormat="1" applyFont="1" applyBorder="1" applyAlignment="1" applyProtection="1">
      <alignment horizontal="center" vertical="center" wrapText="1"/>
    </xf>
    <xf numFmtId="0" fontId="3" fillId="0" borderId="7" xfId="35" applyNumberFormat="1" applyFont="1" applyBorder="1" applyAlignment="1" applyProtection="1">
      <alignment horizontal="center" vertical="center" wrapText="1"/>
    </xf>
    <xf numFmtId="0" fontId="3" fillId="0" borderId="17" xfId="35" applyNumberFormat="1" applyFont="1" applyBorder="1" applyAlignment="1" applyProtection="1">
      <alignment horizontal="center" vertical="center" wrapText="1"/>
    </xf>
    <xf numFmtId="0" fontId="3" fillId="0" borderId="12" xfId="35" applyNumberFormat="1" applyFont="1" applyBorder="1" applyAlignment="1" applyProtection="1">
      <alignment horizontal="center" vertical="center" wrapText="1"/>
    </xf>
    <xf numFmtId="0" fontId="3" fillId="0" borderId="16" xfId="35" applyNumberFormat="1" applyFont="1" applyBorder="1" applyAlignment="1" applyProtection="1">
      <alignment horizontal="center" vertical="center" wrapText="1"/>
    </xf>
  </cellXfs>
  <cellStyles count="43">
    <cellStyle name="2x indented GHG Textfiels" xfId="1"/>
    <cellStyle name="5x indented GHG Textfiels" xfId="2"/>
    <cellStyle name="5x indented GHG Textfiels 2" xfId="3"/>
    <cellStyle name="AggblueBoldCels" xfId="4"/>
    <cellStyle name="AggblueCels" xfId="5"/>
    <cellStyle name="AggBoldCells" xfId="6"/>
    <cellStyle name="AggCels" xfId="7"/>
    <cellStyle name="AggGreen" xfId="8"/>
    <cellStyle name="AggGreen12" xfId="9"/>
    <cellStyle name="AggOrange" xfId="10"/>
    <cellStyle name="AggOrange9" xfId="11"/>
    <cellStyle name="AggOrangeLB_2x" xfId="12"/>
    <cellStyle name="AggOrangeLBorder" xfId="13"/>
    <cellStyle name="AggOrangeRBorder" xfId="14"/>
    <cellStyle name="Constants" xfId="15"/>
    <cellStyle name="CustomCellsOrange" xfId="16"/>
    <cellStyle name="CustomizationCells" xfId="17"/>
    <cellStyle name="CustomizationGreenCells" xfId="18"/>
    <cellStyle name="DocBox_EmptyRow" xfId="19"/>
    <cellStyle name="Empty_B_border" xfId="20"/>
    <cellStyle name="Headline" xfId="21"/>
    <cellStyle name="InputCells" xfId="22"/>
    <cellStyle name="InputCells12" xfId="23"/>
    <cellStyle name="IntCells" xfId="24"/>
    <cellStyle name="KP_thin_border_dark_grey" xfId="25"/>
    <cellStyle name="Normal" xfId="0" builtinId="0"/>
    <cellStyle name="Normal 2" xfId="26"/>
    <cellStyle name="Normal 3" xfId="27"/>
    <cellStyle name="Normal 4" xfId="42"/>
    <cellStyle name="Normal GHG Numbers (0.00)" xfId="28"/>
    <cellStyle name="Normal GHG Textfiels Bold" xfId="29"/>
    <cellStyle name="Normal GHG whole table" xfId="30"/>
    <cellStyle name="Normal GHG-Shade" xfId="31"/>
    <cellStyle name="Normal GHG-Shade 2" xfId="32"/>
    <cellStyle name="Normál_Munka1" xfId="33"/>
    <cellStyle name="Shade" xfId="34"/>
    <cellStyle name="Standard 2" xfId="35"/>
    <cellStyle name="Standard 2 2" xfId="36"/>
    <cellStyle name="Standard 3 2" xfId="37"/>
    <cellStyle name="Standard 6" xfId="38"/>
    <cellStyle name="Гиперссылка" xfId="39"/>
    <cellStyle name="Обычный_2++" xfId="40"/>
    <cellStyle name="Обычный_CRF2002 (1)" xfId="41"/>
  </cellStyles>
  <dxfs count="3270">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3</xdr:row>
          <xdr:rowOff>7620</xdr:rowOff>
        </xdr:from>
        <xdr:to>
          <xdr:col>7</xdr:col>
          <xdr:colOff>213360</xdr:colOff>
          <xdr:row>5</xdr:row>
          <xdr:rowOff>30480</xdr:rowOff>
        </xdr:to>
        <xdr:sp macro="" textlink="">
          <xdr:nvSpPr>
            <xdr:cNvPr id="89089" name="Button 1" hidden="1">
              <a:extLst>
                <a:ext uri="{63B3BB69-23CF-44E3-9099-C40C66FF867C}">
                  <a14:compatExt spid="_x0000_s8908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3</xdr:row>
          <xdr:rowOff>7620</xdr:rowOff>
        </xdr:from>
        <xdr:to>
          <xdr:col>9</xdr:col>
          <xdr:colOff>594360</xdr:colOff>
          <xdr:row>5</xdr:row>
          <xdr:rowOff>30480</xdr:rowOff>
        </xdr:to>
        <xdr:sp macro="" textlink="">
          <xdr:nvSpPr>
            <xdr:cNvPr id="89090" name="Button 2" hidden="1">
              <a:extLst>
                <a:ext uri="{63B3BB69-23CF-44E3-9099-C40C66FF867C}">
                  <a14:compatExt spid="_x0000_s8909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7521" name="Button 1" hidden="1">
              <a:extLst>
                <a:ext uri="{63B3BB69-23CF-44E3-9099-C40C66FF867C}">
                  <a14:compatExt spid="_x0000_s10752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7522" name="Button 2" hidden="1">
              <a:extLst>
                <a:ext uri="{63B3BB69-23CF-44E3-9099-C40C66FF867C}">
                  <a14:compatExt spid="_x0000_s10752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6497" name="Button 1" hidden="1">
              <a:extLst>
                <a:ext uri="{63B3BB69-23CF-44E3-9099-C40C66FF867C}">
                  <a14:compatExt spid="_x0000_s1064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6498" name="Button 2" hidden="1">
              <a:extLst>
                <a:ext uri="{63B3BB69-23CF-44E3-9099-C40C66FF867C}">
                  <a14:compatExt spid="_x0000_s10649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5473" name="Button 1" hidden="1">
              <a:extLst>
                <a:ext uri="{63B3BB69-23CF-44E3-9099-C40C66FF867C}">
                  <a14:compatExt spid="_x0000_s1054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5474" name="Button 2" hidden="1">
              <a:extLst>
                <a:ext uri="{63B3BB69-23CF-44E3-9099-C40C66FF867C}">
                  <a14:compatExt spid="_x0000_s1054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4449" name="Button 1" hidden="1">
              <a:extLst>
                <a:ext uri="{63B3BB69-23CF-44E3-9099-C40C66FF867C}">
                  <a14:compatExt spid="_x0000_s1044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04450" name="Button 2" hidden="1">
              <a:extLst>
                <a:ext uri="{63B3BB69-23CF-44E3-9099-C40C66FF867C}">
                  <a14:compatExt spid="_x0000_s1044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3425" name="Button 1" hidden="1">
              <a:extLst>
                <a:ext uri="{63B3BB69-23CF-44E3-9099-C40C66FF867C}">
                  <a14:compatExt spid="_x0000_s1034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3426" name="Button 2" hidden="1">
              <a:extLst>
                <a:ext uri="{63B3BB69-23CF-44E3-9099-C40C66FF867C}">
                  <a14:compatExt spid="_x0000_s1034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2401" name="Button 1" hidden="1">
              <a:extLst>
                <a:ext uri="{63B3BB69-23CF-44E3-9099-C40C66FF867C}">
                  <a14:compatExt spid="_x0000_s1024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2402" name="Button 2" hidden="1">
              <a:extLst>
                <a:ext uri="{63B3BB69-23CF-44E3-9099-C40C66FF867C}">
                  <a14:compatExt spid="_x0000_s1024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1377" name="Button 1" hidden="1">
              <a:extLst>
                <a:ext uri="{63B3BB69-23CF-44E3-9099-C40C66FF867C}">
                  <a14:compatExt spid="_x0000_s1013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1378" name="Button 2" hidden="1">
              <a:extLst>
                <a:ext uri="{63B3BB69-23CF-44E3-9099-C40C66FF867C}">
                  <a14:compatExt spid="_x0000_s10137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0353" name="Button 1" hidden="1">
              <a:extLst>
                <a:ext uri="{63B3BB69-23CF-44E3-9099-C40C66FF867C}">
                  <a14:compatExt spid="_x0000_s10035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0354" name="Button 2" hidden="1">
              <a:extLst>
                <a:ext uri="{63B3BB69-23CF-44E3-9099-C40C66FF867C}">
                  <a14:compatExt spid="_x0000_s10035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9329" name="Button 1" hidden="1">
              <a:extLst>
                <a:ext uri="{63B3BB69-23CF-44E3-9099-C40C66FF867C}">
                  <a14:compatExt spid="_x0000_s9932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9330" name="Button 2" hidden="1">
              <a:extLst>
                <a:ext uri="{63B3BB69-23CF-44E3-9099-C40C66FF867C}">
                  <a14:compatExt spid="_x0000_s9933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8305" name="Button 1" hidden="1">
              <a:extLst>
                <a:ext uri="{63B3BB69-23CF-44E3-9099-C40C66FF867C}">
                  <a14:compatExt spid="_x0000_s983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8306" name="Button 2" hidden="1">
              <a:extLst>
                <a:ext uri="{63B3BB69-23CF-44E3-9099-C40C66FF867C}">
                  <a14:compatExt spid="_x0000_s983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5713" name="Button 1" hidden="1">
              <a:extLst>
                <a:ext uri="{63B3BB69-23CF-44E3-9099-C40C66FF867C}">
                  <a14:compatExt spid="_x0000_s11571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5714" name="Button 2" hidden="1">
              <a:extLst>
                <a:ext uri="{63B3BB69-23CF-44E3-9099-C40C66FF867C}">
                  <a14:compatExt spid="_x0000_s11571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7281" name="Button 1" hidden="1">
              <a:extLst>
                <a:ext uri="{63B3BB69-23CF-44E3-9099-C40C66FF867C}">
                  <a14:compatExt spid="_x0000_s9728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7282" name="Button 2" hidden="1">
              <a:extLst>
                <a:ext uri="{63B3BB69-23CF-44E3-9099-C40C66FF867C}">
                  <a14:compatExt spid="_x0000_s9728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6257" name="Button 1" hidden="1">
              <a:extLst>
                <a:ext uri="{63B3BB69-23CF-44E3-9099-C40C66FF867C}">
                  <a14:compatExt spid="_x0000_s962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6258" name="Button 2" hidden="1">
              <a:extLst>
                <a:ext uri="{63B3BB69-23CF-44E3-9099-C40C66FF867C}">
                  <a14:compatExt spid="_x0000_s9625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5233" name="Button 1" hidden="1">
              <a:extLst>
                <a:ext uri="{63B3BB69-23CF-44E3-9099-C40C66FF867C}">
                  <a14:compatExt spid="_x0000_s952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5234" name="Button 2" hidden="1">
              <a:extLst>
                <a:ext uri="{63B3BB69-23CF-44E3-9099-C40C66FF867C}">
                  <a14:compatExt spid="_x0000_s952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4209" name="Button 1" hidden="1">
              <a:extLst>
                <a:ext uri="{63B3BB69-23CF-44E3-9099-C40C66FF867C}">
                  <a14:compatExt spid="_x0000_s9420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4210" name="Button 2" hidden="1">
              <a:extLst>
                <a:ext uri="{63B3BB69-23CF-44E3-9099-C40C66FF867C}">
                  <a14:compatExt spid="_x0000_s9421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3185" name="Button 1" hidden="1">
              <a:extLst>
                <a:ext uri="{63B3BB69-23CF-44E3-9099-C40C66FF867C}">
                  <a14:compatExt spid="_x0000_s931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3186" name="Button 2" hidden="1">
              <a:extLst>
                <a:ext uri="{63B3BB69-23CF-44E3-9099-C40C66FF867C}">
                  <a14:compatExt spid="_x0000_s931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71826" name="Button 146" hidden="1">
              <a:extLst>
                <a:ext uri="{63B3BB69-23CF-44E3-9099-C40C66FF867C}">
                  <a14:compatExt spid="_x0000_s718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71827" name="Button 147" hidden="1">
              <a:extLst>
                <a:ext uri="{63B3BB69-23CF-44E3-9099-C40C66FF867C}">
                  <a14:compatExt spid="_x0000_s718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2161" name="Button 1" hidden="1">
              <a:extLst>
                <a:ext uri="{63B3BB69-23CF-44E3-9099-C40C66FF867C}">
                  <a14:compatExt spid="_x0000_s9216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2162" name="Button 2" hidden="1">
              <a:extLst>
                <a:ext uri="{63B3BB69-23CF-44E3-9099-C40C66FF867C}">
                  <a14:compatExt spid="_x0000_s9216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12039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8785" name="Button 1" hidden="1">
              <a:extLst>
                <a:ext uri="{63B3BB69-23CF-44E3-9099-C40C66FF867C}">
                  <a14:compatExt spid="_x0000_s1187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0</xdr:colOff>
          <xdr:row>0</xdr:row>
          <xdr:rowOff>0</xdr:rowOff>
        </xdr:to>
        <xdr:sp macro="" textlink="">
          <xdr:nvSpPr>
            <xdr:cNvPr id="118786" name="Button 2" hidden="1">
              <a:extLst>
                <a:ext uri="{63B3BB69-23CF-44E3-9099-C40C66FF867C}">
                  <a14:compatExt spid="_x0000_s118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111442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46433" name="Button 1" hidden="1">
              <a:extLst>
                <a:ext uri="{63B3BB69-23CF-44E3-9099-C40C66FF867C}">
                  <a14:compatExt spid="_x0000_s1464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46434" name="Button 2" hidden="1">
              <a:extLst>
                <a:ext uri="{63B3BB69-23CF-44E3-9099-C40C66FF867C}">
                  <a14:compatExt spid="_x0000_s1464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5" name="Textfeld 1"/>
        <xdr:cNvSpPr txBox="1"/>
      </xdr:nvSpPr>
      <xdr:spPr>
        <a:xfrm>
          <a:off x="111442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75105" name="Button 1" hidden="1">
              <a:extLst>
                <a:ext uri="{63B3BB69-23CF-44E3-9099-C40C66FF867C}">
                  <a14:compatExt spid="_x0000_s1751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75106" name="Button 2" hidden="1">
              <a:extLst>
                <a:ext uri="{63B3BB69-23CF-44E3-9099-C40C66FF867C}">
                  <a14:compatExt spid="_x0000_s1751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4689" name="Button 1" hidden="1">
              <a:extLst>
                <a:ext uri="{63B3BB69-23CF-44E3-9099-C40C66FF867C}">
                  <a14:compatExt spid="_x0000_s11468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4690" name="Button 2" hidden="1">
              <a:extLst>
                <a:ext uri="{63B3BB69-23CF-44E3-9099-C40C66FF867C}">
                  <a14:compatExt spid="_x0000_s11469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3</xdr:row>
          <xdr:rowOff>7620</xdr:rowOff>
        </xdr:from>
        <xdr:to>
          <xdr:col>7</xdr:col>
          <xdr:colOff>213360</xdr:colOff>
          <xdr:row>5</xdr:row>
          <xdr:rowOff>30480</xdr:rowOff>
        </xdr:to>
        <xdr:sp macro="" textlink="">
          <xdr:nvSpPr>
            <xdr:cNvPr id="117761" name="Button 1" hidden="1">
              <a:extLst>
                <a:ext uri="{63B3BB69-23CF-44E3-9099-C40C66FF867C}">
                  <a14:compatExt spid="_x0000_s11776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3</xdr:row>
          <xdr:rowOff>7620</xdr:rowOff>
        </xdr:from>
        <xdr:to>
          <xdr:col>9</xdr:col>
          <xdr:colOff>594360</xdr:colOff>
          <xdr:row>5</xdr:row>
          <xdr:rowOff>30480</xdr:rowOff>
        </xdr:to>
        <xdr:sp macro="" textlink="">
          <xdr:nvSpPr>
            <xdr:cNvPr id="117762" name="Button 2" hidden="1">
              <a:extLst>
                <a:ext uri="{63B3BB69-23CF-44E3-9099-C40C66FF867C}">
                  <a14:compatExt spid="_x0000_s11776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3665" name="Button 1" hidden="1">
              <a:extLst>
                <a:ext uri="{63B3BB69-23CF-44E3-9099-C40C66FF867C}">
                  <a14:compatExt spid="_x0000_s11366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3666" name="Button 2" hidden="1">
              <a:extLst>
                <a:ext uri="{63B3BB69-23CF-44E3-9099-C40C66FF867C}">
                  <a14:compatExt spid="_x0000_s11366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2641" name="Button 1" hidden="1">
              <a:extLst>
                <a:ext uri="{63B3BB69-23CF-44E3-9099-C40C66FF867C}">
                  <a14:compatExt spid="_x0000_s1126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2642" name="Button 2" hidden="1">
              <a:extLst>
                <a:ext uri="{63B3BB69-23CF-44E3-9099-C40C66FF867C}">
                  <a14:compatExt spid="_x0000_s11264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1617" name="Button 1" hidden="1">
              <a:extLst>
                <a:ext uri="{63B3BB69-23CF-44E3-9099-C40C66FF867C}">
                  <a14:compatExt spid="_x0000_s11161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1618" name="Button 2"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1</xdr:row>
          <xdr:rowOff>0</xdr:rowOff>
        </xdr:from>
        <xdr:to>
          <xdr:col>7</xdr:col>
          <xdr:colOff>213360</xdr:colOff>
          <xdr:row>1</xdr:row>
          <xdr:rowOff>0</xdr:rowOff>
        </xdr:to>
        <xdr:sp macro="" textlink="">
          <xdr:nvSpPr>
            <xdr:cNvPr id="110593" name="Button 1" hidden="1">
              <a:extLst>
                <a:ext uri="{63B3BB69-23CF-44E3-9099-C40C66FF867C}">
                  <a14:compatExt spid="_x0000_s11059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1</xdr:row>
          <xdr:rowOff>0</xdr:rowOff>
        </xdr:from>
        <xdr:to>
          <xdr:col>9</xdr:col>
          <xdr:colOff>586740</xdr:colOff>
          <xdr:row>1</xdr:row>
          <xdr:rowOff>0</xdr:rowOff>
        </xdr:to>
        <xdr:sp macro="" textlink="">
          <xdr:nvSpPr>
            <xdr:cNvPr id="110594" name="Button 2" hidden="1">
              <a:extLst>
                <a:ext uri="{63B3BB69-23CF-44E3-9099-C40C66FF867C}">
                  <a14:compatExt spid="_x0000_s11059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9569" name="Button 1" hidden="1">
              <a:extLst>
                <a:ext uri="{63B3BB69-23CF-44E3-9099-C40C66FF867C}">
                  <a14:compatExt spid="_x0000_s1095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9570" name="Button 2" hidden="1">
              <a:extLst>
                <a:ext uri="{63B3BB69-23CF-44E3-9099-C40C66FF867C}">
                  <a14:compatExt spid="_x0000_s1095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8545" name="Button 1" hidden="1">
              <a:extLst>
                <a:ext uri="{63B3BB69-23CF-44E3-9099-C40C66FF867C}">
                  <a14:compatExt spid="_x0000_s10854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8546" name="Button 2" hidden="1">
              <a:extLst>
                <a:ext uri="{63B3BB69-23CF-44E3-9099-C40C66FF867C}">
                  <a14:compatExt spid="_x0000_s10854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2.xml"/><Relationship Id="rId1" Type="http://schemas.openxmlformats.org/officeDocument/2006/relationships/printerSettings" Target="../printerSettings/printerSettings30.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7030A0"/>
  </sheetPr>
  <dimension ref="A1:BO185"/>
  <sheetViews>
    <sheetView zoomScale="98" zoomScaleNormal="98" workbookViewId="0"/>
  </sheetViews>
  <sheetFormatPr baseColWidth="10" defaultColWidth="8.88671875" defaultRowHeight="13.2" x14ac:dyDescent="0.25"/>
  <cols>
    <col min="1" max="1" width="19.6640625" style="23" customWidth="1"/>
    <col min="2" max="2" width="16.44140625" style="23" customWidth="1"/>
    <col min="3" max="3" width="46.33203125" style="113" customWidth="1"/>
    <col min="4" max="4" width="6" style="23" customWidth="1"/>
    <col min="5" max="5" width="12.5546875" style="23" customWidth="1"/>
    <col min="6" max="8" width="8.33203125" style="23" customWidth="1"/>
    <col min="9" max="11" width="9.33203125" style="23" customWidth="1"/>
    <col min="12" max="12" width="10.88671875" style="23" customWidth="1"/>
    <col min="13" max="30" width="8.33203125" style="23" customWidth="1"/>
    <col min="31" max="31" width="1.88671875" style="23" customWidth="1"/>
    <col min="32" max="36" width="8.33203125" style="23" customWidth="1"/>
    <col min="37" max="37" width="10" style="23" customWidth="1"/>
    <col min="38" max="38" width="24.6640625" style="23" bestFit="1" customWidth="1"/>
    <col min="39" max="16384" width="8.88671875" style="23"/>
  </cols>
  <sheetData>
    <row r="1" spans="1:67" s="1" customFormat="1" ht="21" x14ac:dyDescent="0.4">
      <c r="A1" s="27" t="s">
        <v>45</v>
      </c>
      <c r="B1" s="4"/>
      <c r="C1" s="97"/>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5">
      <c r="A2" s="82" t="s">
        <v>412</v>
      </c>
      <c r="B2" s="4"/>
      <c r="C2" s="9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5">
      <c r="A3" s="3"/>
      <c r="B3" s="4"/>
      <c r="C3" s="97"/>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5">
      <c r="A4" s="3" t="s">
        <v>14</v>
      </c>
      <c r="B4" s="22"/>
      <c r="C4" s="97"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5">
      <c r="A5" s="3" t="s">
        <v>16</v>
      </c>
      <c r="B5" s="22"/>
      <c r="C5" s="97"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5">
      <c r="A6" s="3" t="s">
        <v>18</v>
      </c>
      <c r="B6" s="128"/>
      <c r="C6" s="97" t="s">
        <v>263</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x14ac:dyDescent="0.25">
      <c r="A7" s="3" t="s">
        <v>38</v>
      </c>
      <c r="B7" s="22"/>
      <c r="C7" s="98" t="s">
        <v>0</v>
      </c>
      <c r="R7" s="11"/>
      <c r="S7" s="11"/>
      <c r="T7" s="11"/>
      <c r="U7" s="11"/>
      <c r="V7" s="11"/>
      <c r="W7" s="3"/>
      <c r="X7" s="3"/>
      <c r="Y7" s="3"/>
      <c r="Z7" s="3"/>
      <c r="AA7" s="3"/>
      <c r="AB7" s="3"/>
      <c r="AC7" s="3"/>
      <c r="AE7" s="3"/>
      <c r="AF7" s="3"/>
      <c r="AK7" s="18"/>
      <c r="AL7" s="18"/>
    </row>
    <row r="8" spans="1:67" s="3" customFormat="1" ht="13.8" thickBot="1" x14ac:dyDescent="0.3">
      <c r="A8" s="29"/>
      <c r="B8" s="21"/>
      <c r="C8" s="99"/>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4.4" thickBot="1" x14ac:dyDescent="0.3">
      <c r="A9" s="45"/>
      <c r="B9" s="26"/>
      <c r="C9" s="100"/>
      <c r="D9" s="30"/>
      <c r="E9" s="30"/>
      <c r="F9" s="122"/>
      <c r="G9" s="122"/>
      <c r="H9" s="123"/>
      <c r="I9" s="124"/>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3">
      <c r="A10" s="329" t="str">
        <f>B4&amp;": "&amp;B5&amp;": "&amp;B6</f>
        <v xml:space="preserve">: : </v>
      </c>
      <c r="B10" s="331" t="s">
        <v>342</v>
      </c>
      <c r="C10" s="332"/>
      <c r="D10" s="333"/>
      <c r="E10" s="306" t="s">
        <v>46</v>
      </c>
      <c r="F10" s="315"/>
      <c r="G10" s="315"/>
      <c r="H10" s="316"/>
      <c r="I10" s="306" t="s">
        <v>43</v>
      </c>
      <c r="J10" s="317"/>
      <c r="K10" s="317"/>
      <c r="L10" s="318"/>
      <c r="M10" s="13" t="s">
        <v>47</v>
      </c>
      <c r="N10" s="306" t="s">
        <v>44</v>
      </c>
      <c r="O10" s="317"/>
      <c r="P10" s="319"/>
      <c r="Q10" s="306" t="s">
        <v>264</v>
      </c>
      <c r="R10" s="317"/>
      <c r="S10" s="317"/>
      <c r="T10" s="317"/>
      <c r="U10" s="317"/>
      <c r="V10" s="319"/>
      <c r="W10" s="306" t="s">
        <v>143</v>
      </c>
      <c r="X10" s="317"/>
      <c r="Y10" s="317"/>
      <c r="Z10" s="317"/>
      <c r="AA10" s="317"/>
      <c r="AB10" s="317"/>
      <c r="AC10" s="317"/>
      <c r="AD10" s="319"/>
      <c r="AE10" s="58"/>
      <c r="AF10" s="306" t="s">
        <v>267</v>
      </c>
      <c r="AG10" s="307"/>
      <c r="AH10" s="307"/>
      <c r="AI10" s="307"/>
      <c r="AJ10" s="307"/>
      <c r="AK10" s="307"/>
      <c r="AL10" s="308"/>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3">
      <c r="A11" s="330"/>
      <c r="B11" s="334"/>
      <c r="C11" s="335"/>
      <c r="D11" s="336"/>
      <c r="E11" s="309" t="s">
        <v>138</v>
      </c>
      <c r="F11" s="309" t="s">
        <v>21</v>
      </c>
      <c r="G11" s="309" t="s">
        <v>139</v>
      </c>
      <c r="H11" s="309" t="s">
        <v>140</v>
      </c>
      <c r="I11" s="309" t="s">
        <v>141</v>
      </c>
      <c r="J11" s="311" t="s">
        <v>142</v>
      </c>
      <c r="K11" s="311" t="s">
        <v>265</v>
      </c>
      <c r="L11" s="313" t="s">
        <v>365</v>
      </c>
      <c r="M11" s="320" t="s">
        <v>20</v>
      </c>
      <c r="N11" s="311" t="s">
        <v>22</v>
      </c>
      <c r="O11" s="311" t="s">
        <v>23</v>
      </c>
      <c r="P11" s="311" t="s">
        <v>24</v>
      </c>
      <c r="Q11" s="311" t="s">
        <v>26</v>
      </c>
      <c r="R11" s="311" t="s">
        <v>27</v>
      </c>
      <c r="S11" s="311" t="s">
        <v>28</v>
      </c>
      <c r="T11" s="311" t="s">
        <v>29</v>
      </c>
      <c r="U11" s="311" t="s">
        <v>30</v>
      </c>
      <c r="V11" s="311" t="s">
        <v>31</v>
      </c>
      <c r="W11" s="320" t="s">
        <v>289</v>
      </c>
      <c r="X11" s="325" t="s">
        <v>40</v>
      </c>
      <c r="Y11" s="326"/>
      <c r="Z11" s="326"/>
      <c r="AA11" s="326"/>
      <c r="AB11" s="327"/>
      <c r="AC11" s="311" t="s">
        <v>25</v>
      </c>
      <c r="AD11" s="311" t="s">
        <v>41</v>
      </c>
      <c r="AE11" s="59"/>
      <c r="AF11" s="320" t="s">
        <v>7</v>
      </c>
      <c r="AG11" s="320" t="s">
        <v>8</v>
      </c>
      <c r="AH11" s="320" t="s">
        <v>9</v>
      </c>
      <c r="AI11" s="320" t="s">
        <v>10</v>
      </c>
      <c r="AJ11" s="320" t="s">
        <v>11</v>
      </c>
      <c r="AK11" s="337" t="s">
        <v>5</v>
      </c>
      <c r="AL11" s="337"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3.4" thickBot="1" x14ac:dyDescent="0.3">
      <c r="A12" s="330"/>
      <c r="B12" s="334"/>
      <c r="C12" s="335"/>
      <c r="D12" s="336"/>
      <c r="E12" s="310"/>
      <c r="F12" s="310"/>
      <c r="G12" s="310"/>
      <c r="H12" s="310"/>
      <c r="I12" s="310"/>
      <c r="J12" s="312"/>
      <c r="K12" s="312"/>
      <c r="L12" s="314"/>
      <c r="M12" s="312"/>
      <c r="N12" s="312"/>
      <c r="O12" s="312"/>
      <c r="P12" s="312"/>
      <c r="Q12" s="312"/>
      <c r="R12" s="312"/>
      <c r="S12" s="312"/>
      <c r="T12" s="312"/>
      <c r="U12" s="312"/>
      <c r="V12" s="312"/>
      <c r="W12" s="312"/>
      <c r="X12" s="34" t="s">
        <v>4</v>
      </c>
      <c r="Y12" s="34" t="s">
        <v>2</v>
      </c>
      <c r="Z12" s="34" t="s">
        <v>3</v>
      </c>
      <c r="AA12" s="34" t="s">
        <v>42</v>
      </c>
      <c r="AB12" s="34" t="s">
        <v>32</v>
      </c>
      <c r="AC12" s="312"/>
      <c r="AD12" s="328"/>
      <c r="AE12" s="60"/>
      <c r="AF12" s="321"/>
      <c r="AG12" s="322"/>
      <c r="AH12" s="322"/>
      <c r="AI12" s="322"/>
      <c r="AJ12" s="322"/>
      <c r="AK12" s="338"/>
      <c r="AL12" s="338"/>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6" thickBot="1" x14ac:dyDescent="0.3">
      <c r="A13" s="93" t="s">
        <v>35</v>
      </c>
      <c r="B13" s="93" t="s">
        <v>36</v>
      </c>
      <c r="C13" s="101" t="s">
        <v>37</v>
      </c>
      <c r="D13" s="93" t="s">
        <v>306</v>
      </c>
      <c r="E13" s="93" t="s">
        <v>321</v>
      </c>
      <c r="F13" s="93" t="s">
        <v>129</v>
      </c>
      <c r="G13" s="93" t="s">
        <v>321</v>
      </c>
      <c r="H13" s="93" t="s">
        <v>129</v>
      </c>
      <c r="I13" s="93" t="s">
        <v>129</v>
      </c>
      <c r="J13" s="93" t="s">
        <v>129</v>
      </c>
      <c r="K13" s="93" t="s">
        <v>129</v>
      </c>
      <c r="L13" s="93" t="s">
        <v>129</v>
      </c>
      <c r="M13" s="93" t="s">
        <v>129</v>
      </c>
      <c r="N13" s="93" t="s">
        <v>130</v>
      </c>
      <c r="O13" s="93" t="s">
        <v>130</v>
      </c>
      <c r="P13" s="93" t="s">
        <v>130</v>
      </c>
      <c r="Q13" s="93" t="s">
        <v>130</v>
      </c>
      <c r="R13" s="93" t="s">
        <v>130</v>
      </c>
      <c r="S13" s="93" t="s">
        <v>130</v>
      </c>
      <c r="T13" s="93" t="s">
        <v>130</v>
      </c>
      <c r="U13" s="93" t="s">
        <v>130</v>
      </c>
      <c r="V13" s="93" t="s">
        <v>130</v>
      </c>
      <c r="W13" s="93" t="s">
        <v>266</v>
      </c>
      <c r="X13" s="93" t="s">
        <v>130</v>
      </c>
      <c r="Y13" s="93" t="s">
        <v>130</v>
      </c>
      <c r="Z13" s="93" t="s">
        <v>130</v>
      </c>
      <c r="AA13" s="93" t="s">
        <v>130</v>
      </c>
      <c r="AB13" s="93" t="s">
        <v>130</v>
      </c>
      <c r="AC13" s="93" t="s">
        <v>33</v>
      </c>
      <c r="AD13" s="93" t="s">
        <v>33</v>
      </c>
      <c r="AE13" s="61"/>
      <c r="AF13" s="93" t="s">
        <v>12</v>
      </c>
      <c r="AG13" s="93" t="s">
        <v>12</v>
      </c>
      <c r="AH13" s="93" t="s">
        <v>12</v>
      </c>
      <c r="AI13" s="93" t="s">
        <v>12</v>
      </c>
      <c r="AJ13" s="93" t="s">
        <v>12</v>
      </c>
      <c r="AK13" s="93"/>
      <c r="AL13" s="55"/>
    </row>
    <row r="14" spans="1:67" s="3" customFormat="1" ht="24.75" customHeight="1" thickBot="1" x14ac:dyDescent="0.3">
      <c r="A14" s="94" t="s">
        <v>6</v>
      </c>
      <c r="B14" s="94" t="s">
        <v>152</v>
      </c>
      <c r="C14" s="102" t="s">
        <v>145</v>
      </c>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7"/>
      <c r="AF14" s="86"/>
      <c r="AG14" s="86"/>
      <c r="AH14" s="86"/>
      <c r="AI14" s="86"/>
      <c r="AJ14" s="86"/>
      <c r="AK14" s="86"/>
      <c r="AL14" s="136"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3">
      <c r="A15" s="94" t="s">
        <v>114</v>
      </c>
      <c r="B15" s="94" t="s">
        <v>153</v>
      </c>
      <c r="C15" s="102" t="s">
        <v>48</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7"/>
      <c r="AF15" s="86"/>
      <c r="AG15" s="86"/>
      <c r="AH15" s="86"/>
      <c r="AI15" s="86"/>
      <c r="AJ15" s="86"/>
      <c r="AK15" s="86"/>
      <c r="AL15" s="136"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3">
      <c r="A16" s="94" t="s">
        <v>114</v>
      </c>
      <c r="B16" s="94" t="s">
        <v>154</v>
      </c>
      <c r="C16" s="102" t="s">
        <v>134</v>
      </c>
      <c r="D16" s="86"/>
      <c r="E16" s="86"/>
      <c r="F16" s="117"/>
      <c r="G16" s="86"/>
      <c r="H16" s="86"/>
      <c r="I16" s="86"/>
      <c r="J16" s="86"/>
      <c r="K16" s="86"/>
      <c r="L16" s="86"/>
      <c r="M16" s="86"/>
      <c r="N16" s="86"/>
      <c r="O16" s="86"/>
      <c r="P16" s="86"/>
      <c r="Q16" s="86"/>
      <c r="R16" s="86"/>
      <c r="S16" s="86"/>
      <c r="T16" s="86"/>
      <c r="U16" s="86"/>
      <c r="V16" s="86"/>
      <c r="W16" s="86"/>
      <c r="X16" s="86"/>
      <c r="Y16" s="86"/>
      <c r="Z16" s="86"/>
      <c r="AA16" s="86"/>
      <c r="AB16" s="86"/>
      <c r="AC16" s="86"/>
      <c r="AD16" s="86"/>
      <c r="AE16" s="87"/>
      <c r="AF16" s="86"/>
      <c r="AG16" s="86"/>
      <c r="AH16" s="86"/>
      <c r="AI16" s="86"/>
      <c r="AJ16" s="86"/>
      <c r="AK16" s="86"/>
      <c r="AL16" s="136"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3">
      <c r="A17" s="94" t="s">
        <v>114</v>
      </c>
      <c r="B17" s="94" t="s">
        <v>155</v>
      </c>
      <c r="C17" s="102" t="s">
        <v>49</v>
      </c>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7"/>
      <c r="AF17" s="86"/>
      <c r="AG17" s="86"/>
      <c r="AH17" s="86"/>
      <c r="AI17" s="86"/>
      <c r="AJ17" s="86"/>
      <c r="AK17" s="86"/>
      <c r="AL17" s="136" t="s">
        <v>12</v>
      </c>
    </row>
    <row r="18" spans="1:39" s="1" customFormat="1" ht="24.75" customHeight="1" thickBot="1" x14ac:dyDescent="0.3">
      <c r="A18" s="94" t="s">
        <v>114</v>
      </c>
      <c r="B18" s="94" t="s">
        <v>156</v>
      </c>
      <c r="C18" s="102" t="s">
        <v>268</v>
      </c>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7"/>
      <c r="AF18" s="86"/>
      <c r="AG18" s="86"/>
      <c r="AH18" s="86"/>
      <c r="AI18" s="86"/>
      <c r="AJ18" s="86"/>
      <c r="AK18" s="86"/>
      <c r="AL18" s="136" t="s">
        <v>12</v>
      </c>
    </row>
    <row r="19" spans="1:39" s="1" customFormat="1" ht="24.75" customHeight="1" thickBot="1" x14ac:dyDescent="0.3">
      <c r="A19" s="94" t="s">
        <v>114</v>
      </c>
      <c r="B19" s="94" t="s">
        <v>157</v>
      </c>
      <c r="C19" s="102" t="s">
        <v>50</v>
      </c>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7"/>
      <c r="AF19" s="86"/>
      <c r="AG19" s="86"/>
      <c r="AH19" s="86"/>
      <c r="AI19" s="86"/>
      <c r="AJ19" s="86"/>
      <c r="AK19" s="86"/>
      <c r="AL19" s="136" t="s">
        <v>12</v>
      </c>
    </row>
    <row r="20" spans="1:39" s="1" customFormat="1" ht="24.75" customHeight="1" thickBot="1" x14ac:dyDescent="0.3">
      <c r="A20" s="94" t="s">
        <v>114</v>
      </c>
      <c r="B20" s="94" t="s">
        <v>158</v>
      </c>
      <c r="C20" s="102" t="s">
        <v>51</v>
      </c>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7"/>
      <c r="AF20" s="86"/>
      <c r="AG20" s="86"/>
      <c r="AH20" s="86"/>
      <c r="AI20" s="86"/>
      <c r="AJ20" s="86"/>
      <c r="AK20" s="86"/>
      <c r="AL20" s="136" t="s">
        <v>12</v>
      </c>
    </row>
    <row r="21" spans="1:39" s="1" customFormat="1" ht="24.75" customHeight="1" thickBot="1" x14ac:dyDescent="0.3">
      <c r="A21" s="94" t="s">
        <v>114</v>
      </c>
      <c r="B21" s="94" t="s">
        <v>159</v>
      </c>
      <c r="C21" s="102" t="s">
        <v>52</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7"/>
      <c r="AF21" s="86"/>
      <c r="AG21" s="86"/>
      <c r="AH21" s="86"/>
      <c r="AI21" s="86"/>
      <c r="AJ21" s="86"/>
      <c r="AK21" s="86"/>
      <c r="AL21" s="136" t="s">
        <v>12</v>
      </c>
    </row>
    <row r="22" spans="1:39" s="1" customFormat="1" ht="24.75" customHeight="1" thickBot="1" x14ac:dyDescent="0.3">
      <c r="A22" s="94" t="s">
        <v>114</v>
      </c>
      <c r="B22" s="95" t="s">
        <v>160</v>
      </c>
      <c r="C22" s="102" t="s">
        <v>290</v>
      </c>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7"/>
      <c r="AF22" s="86"/>
      <c r="AG22" s="86"/>
      <c r="AH22" s="86"/>
      <c r="AI22" s="86"/>
      <c r="AJ22" s="86"/>
      <c r="AK22" s="86"/>
      <c r="AL22" s="136" t="s">
        <v>12</v>
      </c>
    </row>
    <row r="23" spans="1:39" s="1" customFormat="1" ht="24.75" customHeight="1" thickBot="1" x14ac:dyDescent="0.3">
      <c r="A23" s="94" t="s">
        <v>121</v>
      </c>
      <c r="B23" s="95" t="s">
        <v>327</v>
      </c>
      <c r="C23" s="102" t="s">
        <v>343</v>
      </c>
      <c r="D23" s="129"/>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7"/>
      <c r="AF23" s="86"/>
      <c r="AG23" s="86"/>
      <c r="AH23" s="86"/>
      <c r="AI23" s="86"/>
      <c r="AJ23" s="86"/>
      <c r="AK23" s="86"/>
      <c r="AL23" s="136" t="s">
        <v>12</v>
      </c>
    </row>
    <row r="24" spans="1:39" s="1" customFormat="1" ht="24.75" customHeight="1" thickBot="1" x14ac:dyDescent="0.3">
      <c r="A24" s="84" t="s">
        <v>114</v>
      </c>
      <c r="B24" s="95" t="s">
        <v>326</v>
      </c>
      <c r="C24" s="102" t="s">
        <v>344</v>
      </c>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7"/>
      <c r="AF24" s="86"/>
      <c r="AG24" s="86"/>
      <c r="AH24" s="86"/>
      <c r="AI24" s="86"/>
      <c r="AJ24" s="86"/>
      <c r="AK24" s="86"/>
      <c r="AL24" s="136" t="s">
        <v>12</v>
      </c>
    </row>
    <row r="25" spans="1:39" s="1" customFormat="1" ht="24.75" customHeight="1" thickBot="1" x14ac:dyDescent="0.3">
      <c r="A25" s="94" t="s">
        <v>122</v>
      </c>
      <c r="B25" s="95" t="s">
        <v>162</v>
      </c>
      <c r="C25" s="103" t="s">
        <v>303</v>
      </c>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7"/>
      <c r="AF25" s="86"/>
      <c r="AG25" s="86"/>
      <c r="AH25" s="86"/>
      <c r="AI25" s="86"/>
      <c r="AJ25" s="86"/>
      <c r="AK25" s="86"/>
      <c r="AL25" s="136" t="s">
        <v>12</v>
      </c>
    </row>
    <row r="26" spans="1:39" s="1" customFormat="1" ht="24.75" customHeight="1" thickBot="1" x14ac:dyDescent="0.3">
      <c r="A26" s="94" t="s">
        <v>122</v>
      </c>
      <c r="B26" s="94" t="s">
        <v>161</v>
      </c>
      <c r="C26" s="102" t="s">
        <v>313</v>
      </c>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7"/>
      <c r="AF26" s="86"/>
      <c r="AG26" s="86"/>
      <c r="AH26" s="86"/>
      <c r="AI26" s="86"/>
      <c r="AJ26" s="86"/>
      <c r="AK26" s="86"/>
      <c r="AL26" s="136" t="s">
        <v>12</v>
      </c>
    </row>
    <row r="27" spans="1:39" s="1" customFormat="1" ht="24.75" customHeight="1" thickBot="1" x14ac:dyDescent="0.3">
      <c r="A27" s="94" t="s">
        <v>123</v>
      </c>
      <c r="B27" s="94" t="s">
        <v>163</v>
      </c>
      <c r="C27" s="102" t="s">
        <v>53</v>
      </c>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7"/>
      <c r="AF27" s="86"/>
      <c r="AG27" s="86"/>
      <c r="AH27" s="86"/>
      <c r="AI27" s="86"/>
      <c r="AJ27" s="86"/>
      <c r="AK27" s="86"/>
      <c r="AL27" s="136" t="s">
        <v>12</v>
      </c>
    </row>
    <row r="28" spans="1:39" s="1" customFormat="1" ht="24.75" customHeight="1" thickBot="1" x14ac:dyDescent="0.3">
      <c r="A28" s="94" t="s">
        <v>123</v>
      </c>
      <c r="B28" s="94" t="s">
        <v>164</v>
      </c>
      <c r="C28" s="102" t="s">
        <v>146</v>
      </c>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7"/>
      <c r="AF28" s="86"/>
      <c r="AG28" s="86"/>
      <c r="AH28" s="86"/>
      <c r="AI28" s="86"/>
      <c r="AJ28" s="86"/>
      <c r="AK28" s="86"/>
      <c r="AL28" s="136" t="s">
        <v>12</v>
      </c>
    </row>
    <row r="29" spans="1:39" s="1" customFormat="1" ht="24.75" customHeight="1" thickBot="1" x14ac:dyDescent="0.3">
      <c r="A29" s="94" t="s">
        <v>123</v>
      </c>
      <c r="B29" s="94" t="s">
        <v>165</v>
      </c>
      <c r="C29" s="102" t="s">
        <v>147</v>
      </c>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7"/>
      <c r="AF29" s="86"/>
      <c r="AG29" s="86"/>
      <c r="AH29" s="86"/>
      <c r="AI29" s="86"/>
      <c r="AJ29" s="86"/>
      <c r="AK29" s="86"/>
      <c r="AL29" s="136" t="s">
        <v>12</v>
      </c>
    </row>
    <row r="30" spans="1:39" s="1" customFormat="1" ht="24.75" customHeight="1" thickBot="1" x14ac:dyDescent="0.3">
      <c r="A30" s="94" t="s">
        <v>123</v>
      </c>
      <c r="B30" s="94" t="s">
        <v>166</v>
      </c>
      <c r="C30" s="102" t="s">
        <v>54</v>
      </c>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7"/>
      <c r="AF30" s="86"/>
      <c r="AG30" s="86"/>
      <c r="AH30" s="86"/>
      <c r="AI30" s="86"/>
      <c r="AJ30" s="86"/>
      <c r="AK30" s="86"/>
      <c r="AL30" s="136" t="s">
        <v>12</v>
      </c>
      <c r="AM30" s="35"/>
    </row>
    <row r="31" spans="1:39" s="1" customFormat="1" ht="24.75" customHeight="1" thickBot="1" x14ac:dyDescent="0.3">
      <c r="A31" s="94" t="s">
        <v>123</v>
      </c>
      <c r="B31" s="94" t="s">
        <v>167</v>
      </c>
      <c r="C31" s="102" t="s">
        <v>55</v>
      </c>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7"/>
      <c r="AF31" s="86"/>
      <c r="AG31" s="86"/>
      <c r="AH31" s="86"/>
      <c r="AI31" s="86"/>
      <c r="AJ31" s="86"/>
      <c r="AK31" s="86"/>
      <c r="AL31" s="136" t="s">
        <v>12</v>
      </c>
    </row>
    <row r="32" spans="1:39" s="1" customFormat="1" ht="24.75" customHeight="1" thickBot="1" x14ac:dyDescent="0.3">
      <c r="A32" s="94" t="s">
        <v>123</v>
      </c>
      <c r="B32" s="94" t="s">
        <v>168</v>
      </c>
      <c r="C32" s="102" t="s">
        <v>56</v>
      </c>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7"/>
      <c r="AF32" s="86"/>
      <c r="AG32" s="86"/>
      <c r="AH32" s="86"/>
      <c r="AI32" s="86"/>
      <c r="AJ32" s="86"/>
      <c r="AK32" s="86"/>
      <c r="AL32" s="136" t="s">
        <v>367</v>
      </c>
    </row>
    <row r="33" spans="1:38" s="1" customFormat="1" ht="24.75" customHeight="1" thickBot="1" x14ac:dyDescent="0.3">
      <c r="A33" s="94" t="s">
        <v>123</v>
      </c>
      <c r="B33" s="94" t="s">
        <v>169</v>
      </c>
      <c r="C33" s="102" t="s">
        <v>57</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7"/>
      <c r="AF33" s="86"/>
      <c r="AG33" s="86"/>
      <c r="AH33" s="86"/>
      <c r="AI33" s="86"/>
      <c r="AJ33" s="86"/>
      <c r="AK33" s="86"/>
      <c r="AL33" s="136" t="s">
        <v>367</v>
      </c>
    </row>
    <row r="34" spans="1:38" s="1" customFormat="1" ht="24.75" customHeight="1" thickBot="1" x14ac:dyDescent="0.3">
      <c r="A34" s="94" t="s">
        <v>121</v>
      </c>
      <c r="B34" s="94" t="s">
        <v>170</v>
      </c>
      <c r="C34" s="102" t="s">
        <v>58</v>
      </c>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7"/>
      <c r="AF34" s="86"/>
      <c r="AG34" s="86"/>
      <c r="AH34" s="86"/>
      <c r="AI34" s="86"/>
      <c r="AJ34" s="86"/>
      <c r="AK34" s="86"/>
      <c r="AL34" s="136" t="s">
        <v>12</v>
      </c>
    </row>
    <row r="35" spans="1:38" s="36" customFormat="1" ht="24.75" customHeight="1" thickBot="1" x14ac:dyDescent="0.3">
      <c r="A35" s="94" t="s">
        <v>124</v>
      </c>
      <c r="B35" s="94" t="s">
        <v>171</v>
      </c>
      <c r="C35" s="102" t="s">
        <v>59</v>
      </c>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7"/>
      <c r="AF35" s="86"/>
      <c r="AG35" s="86"/>
      <c r="AH35" s="86"/>
      <c r="AI35" s="86"/>
      <c r="AJ35" s="86"/>
      <c r="AK35" s="86"/>
      <c r="AL35" s="136" t="s">
        <v>12</v>
      </c>
    </row>
    <row r="36" spans="1:38" s="1" customFormat="1" ht="24.75" customHeight="1" thickBot="1" x14ac:dyDescent="0.3">
      <c r="A36" s="94" t="s">
        <v>124</v>
      </c>
      <c r="B36" s="94" t="s">
        <v>172</v>
      </c>
      <c r="C36" s="102" t="s">
        <v>345</v>
      </c>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7"/>
      <c r="AF36" s="86"/>
      <c r="AG36" s="86"/>
      <c r="AH36" s="86"/>
      <c r="AI36" s="86"/>
      <c r="AJ36" s="86"/>
      <c r="AK36" s="86"/>
      <c r="AL36" s="136" t="s">
        <v>12</v>
      </c>
    </row>
    <row r="37" spans="1:38" s="1" customFormat="1" ht="24.75" customHeight="1" thickBot="1" x14ac:dyDescent="0.3">
      <c r="A37" s="94" t="s">
        <v>121</v>
      </c>
      <c r="B37" s="94" t="s">
        <v>173</v>
      </c>
      <c r="C37" s="102" t="s">
        <v>144</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7"/>
      <c r="AF37" s="86"/>
      <c r="AG37" s="86"/>
      <c r="AH37" s="86"/>
      <c r="AI37" s="86"/>
      <c r="AJ37" s="86"/>
      <c r="AK37" s="86"/>
      <c r="AL37" s="136" t="s">
        <v>12</v>
      </c>
    </row>
    <row r="38" spans="1:38" s="1" customFormat="1" ht="24.75" customHeight="1" thickBot="1" x14ac:dyDescent="0.3">
      <c r="A38" s="94" t="s">
        <v>121</v>
      </c>
      <c r="B38" s="94" t="s">
        <v>174</v>
      </c>
      <c r="C38" s="102" t="s">
        <v>281</v>
      </c>
      <c r="D38" s="130"/>
      <c r="E38" s="130"/>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7"/>
      <c r="AF38" s="86"/>
      <c r="AG38" s="86"/>
      <c r="AH38" s="86"/>
      <c r="AI38" s="86"/>
      <c r="AJ38" s="86"/>
      <c r="AK38" s="86"/>
      <c r="AL38" s="136" t="s">
        <v>12</v>
      </c>
    </row>
    <row r="39" spans="1:38" s="1" customFormat="1" ht="24.75" customHeight="1" thickBot="1" x14ac:dyDescent="0.3">
      <c r="A39" s="94" t="s">
        <v>115</v>
      </c>
      <c r="B39" s="94" t="s">
        <v>175</v>
      </c>
      <c r="C39" s="102" t="s">
        <v>347</v>
      </c>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7"/>
      <c r="AF39" s="86"/>
      <c r="AG39" s="86"/>
      <c r="AH39" s="86"/>
      <c r="AI39" s="86"/>
      <c r="AJ39" s="86"/>
      <c r="AK39" s="86"/>
      <c r="AL39" s="136" t="s">
        <v>12</v>
      </c>
    </row>
    <row r="40" spans="1:38" s="1" customFormat="1" ht="24.75" customHeight="1" thickBot="1" x14ac:dyDescent="0.3">
      <c r="A40" s="94" t="s">
        <v>121</v>
      </c>
      <c r="B40" s="94" t="s">
        <v>176</v>
      </c>
      <c r="C40" s="102" t="s">
        <v>346</v>
      </c>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7"/>
      <c r="AF40" s="86"/>
      <c r="AG40" s="86"/>
      <c r="AH40" s="86"/>
      <c r="AI40" s="86"/>
      <c r="AJ40" s="86"/>
      <c r="AK40" s="86"/>
      <c r="AL40" s="136" t="s">
        <v>12</v>
      </c>
    </row>
    <row r="41" spans="1:38" s="1" customFormat="1" ht="24.75" customHeight="1" thickBot="1" x14ac:dyDescent="0.3">
      <c r="A41" s="94" t="s">
        <v>115</v>
      </c>
      <c r="B41" s="94" t="s">
        <v>177</v>
      </c>
      <c r="C41" s="102" t="s">
        <v>307</v>
      </c>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7"/>
      <c r="AF41" s="86"/>
      <c r="AG41" s="86"/>
      <c r="AH41" s="86"/>
      <c r="AI41" s="86"/>
      <c r="AJ41" s="86"/>
      <c r="AK41" s="86"/>
      <c r="AL41" s="136" t="s">
        <v>12</v>
      </c>
    </row>
    <row r="42" spans="1:38" s="1" customFormat="1" ht="24.75" customHeight="1" thickBot="1" x14ac:dyDescent="0.3">
      <c r="A42" s="94" t="s">
        <v>121</v>
      </c>
      <c r="B42" s="94" t="s">
        <v>178</v>
      </c>
      <c r="C42" s="102" t="s">
        <v>60</v>
      </c>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7"/>
      <c r="AF42" s="86"/>
      <c r="AG42" s="86"/>
      <c r="AH42" s="86"/>
      <c r="AI42" s="86"/>
      <c r="AJ42" s="86"/>
      <c r="AK42" s="86"/>
      <c r="AL42" s="136" t="s">
        <v>12</v>
      </c>
    </row>
    <row r="43" spans="1:38" s="1" customFormat="1" ht="24.75" customHeight="1" thickBot="1" x14ac:dyDescent="0.3">
      <c r="A43" s="94" t="s">
        <v>115</v>
      </c>
      <c r="B43" s="94" t="s">
        <v>179</v>
      </c>
      <c r="C43" s="102" t="s">
        <v>61</v>
      </c>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7"/>
      <c r="AF43" s="86"/>
      <c r="AG43" s="86"/>
      <c r="AH43" s="86"/>
      <c r="AI43" s="86"/>
      <c r="AJ43" s="86"/>
      <c r="AK43" s="86"/>
      <c r="AL43" s="136" t="s">
        <v>12</v>
      </c>
    </row>
    <row r="44" spans="1:38" s="1" customFormat="1" ht="24.75" customHeight="1" thickBot="1" x14ac:dyDescent="0.3">
      <c r="A44" s="94" t="s">
        <v>121</v>
      </c>
      <c r="B44" s="94" t="s">
        <v>180</v>
      </c>
      <c r="C44" s="102" t="s">
        <v>62</v>
      </c>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7"/>
      <c r="AF44" s="86"/>
      <c r="AG44" s="86"/>
      <c r="AH44" s="86"/>
      <c r="AI44" s="86"/>
      <c r="AJ44" s="86"/>
      <c r="AK44" s="86"/>
      <c r="AL44" s="136" t="s">
        <v>12</v>
      </c>
    </row>
    <row r="45" spans="1:38" s="1" customFormat="1" ht="24.75" customHeight="1" thickBot="1" x14ac:dyDescent="0.3">
      <c r="A45" s="94" t="s">
        <v>121</v>
      </c>
      <c r="B45" s="94" t="s">
        <v>181</v>
      </c>
      <c r="C45" s="102" t="s">
        <v>131</v>
      </c>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7"/>
      <c r="AF45" s="86"/>
      <c r="AG45" s="86"/>
      <c r="AH45" s="86"/>
      <c r="AI45" s="86"/>
      <c r="AJ45" s="86"/>
      <c r="AK45" s="86"/>
      <c r="AL45" s="136" t="s">
        <v>12</v>
      </c>
    </row>
    <row r="46" spans="1:38" s="1" customFormat="1" ht="24.75" customHeight="1" thickBot="1" x14ac:dyDescent="0.3">
      <c r="A46" s="94" t="s">
        <v>115</v>
      </c>
      <c r="B46" s="94" t="s">
        <v>182</v>
      </c>
      <c r="C46" s="102" t="s">
        <v>63</v>
      </c>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7"/>
      <c r="AF46" s="86"/>
      <c r="AG46" s="86"/>
      <c r="AH46" s="86"/>
      <c r="AI46" s="86"/>
      <c r="AJ46" s="86"/>
      <c r="AK46" s="86"/>
      <c r="AL46" s="136" t="s">
        <v>12</v>
      </c>
    </row>
    <row r="47" spans="1:38" s="1" customFormat="1" ht="24.75" customHeight="1" thickBot="1" x14ac:dyDescent="0.3">
      <c r="A47" s="94" t="s">
        <v>121</v>
      </c>
      <c r="B47" s="94" t="s">
        <v>183</v>
      </c>
      <c r="C47" s="102" t="s">
        <v>64</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7"/>
      <c r="AF47" s="86"/>
      <c r="AG47" s="86"/>
      <c r="AH47" s="86"/>
      <c r="AI47" s="86"/>
      <c r="AJ47" s="86"/>
      <c r="AK47" s="86"/>
      <c r="AL47" s="136" t="s">
        <v>12</v>
      </c>
    </row>
    <row r="48" spans="1:38" s="1" customFormat="1" ht="24.75" customHeight="1" thickBot="1" x14ac:dyDescent="0.3">
      <c r="A48" s="94" t="s">
        <v>116</v>
      </c>
      <c r="B48" s="94" t="s">
        <v>184</v>
      </c>
      <c r="C48" s="102" t="s">
        <v>65</v>
      </c>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7"/>
      <c r="AF48" s="86"/>
      <c r="AG48" s="86"/>
      <c r="AH48" s="86"/>
      <c r="AI48" s="86"/>
      <c r="AJ48" s="86"/>
      <c r="AK48" s="86"/>
      <c r="AL48" s="136" t="s">
        <v>374</v>
      </c>
    </row>
    <row r="49" spans="1:38" s="1" customFormat="1" ht="24.75" customHeight="1" thickBot="1" x14ac:dyDescent="0.3">
      <c r="A49" s="94" t="s">
        <v>116</v>
      </c>
      <c r="B49" s="94" t="s">
        <v>185</v>
      </c>
      <c r="C49" s="102" t="s">
        <v>66</v>
      </c>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7"/>
      <c r="AF49" s="86"/>
      <c r="AG49" s="86"/>
      <c r="AH49" s="86"/>
      <c r="AI49" s="86"/>
      <c r="AJ49" s="86"/>
      <c r="AK49" s="86"/>
      <c r="AL49" s="136" t="s">
        <v>375</v>
      </c>
    </row>
    <row r="50" spans="1:38" s="1" customFormat="1" ht="24.75" customHeight="1" thickBot="1" x14ac:dyDescent="0.3">
      <c r="A50" s="94" t="s">
        <v>116</v>
      </c>
      <c r="B50" s="94" t="s">
        <v>186</v>
      </c>
      <c r="C50" s="102" t="s">
        <v>67</v>
      </c>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7"/>
      <c r="AF50" s="86"/>
      <c r="AG50" s="86"/>
      <c r="AH50" s="86"/>
      <c r="AI50" s="86"/>
      <c r="AJ50" s="86"/>
      <c r="AK50" s="86"/>
      <c r="AL50" s="136" t="s">
        <v>368</v>
      </c>
    </row>
    <row r="51" spans="1:38" s="1" customFormat="1" ht="24.75" customHeight="1" thickBot="1" x14ac:dyDescent="0.3">
      <c r="A51" s="94" t="s">
        <v>116</v>
      </c>
      <c r="B51" s="95" t="s">
        <v>187</v>
      </c>
      <c r="C51" s="102" t="s">
        <v>132</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7"/>
      <c r="AF51" s="86"/>
      <c r="AG51" s="86"/>
      <c r="AH51" s="86"/>
      <c r="AI51" s="86"/>
      <c r="AJ51" s="86"/>
      <c r="AK51" s="86"/>
      <c r="AL51" s="136" t="s">
        <v>376</v>
      </c>
    </row>
    <row r="52" spans="1:38" s="1" customFormat="1" ht="24.75" customHeight="1" thickBot="1" x14ac:dyDescent="0.3">
      <c r="A52" s="94" t="s">
        <v>116</v>
      </c>
      <c r="B52" s="95" t="s">
        <v>318</v>
      </c>
      <c r="C52" s="103" t="s">
        <v>133</v>
      </c>
      <c r="D52" s="131"/>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7"/>
      <c r="AF52" s="86"/>
      <c r="AG52" s="86"/>
      <c r="AH52" s="86"/>
      <c r="AI52" s="86"/>
      <c r="AJ52" s="86"/>
      <c r="AK52" s="86"/>
      <c r="AL52" s="136" t="s">
        <v>377</v>
      </c>
    </row>
    <row r="53" spans="1:38" s="1" customFormat="1" ht="24.75" customHeight="1" thickBot="1" x14ac:dyDescent="0.3">
      <c r="A53" s="94" t="s">
        <v>116</v>
      </c>
      <c r="B53" s="95" t="s">
        <v>319</v>
      </c>
      <c r="C53" s="103" t="s">
        <v>68</v>
      </c>
      <c r="D53" s="131"/>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7"/>
      <c r="AF53" s="86"/>
      <c r="AG53" s="86"/>
      <c r="AH53" s="86"/>
      <c r="AI53" s="86"/>
      <c r="AJ53" s="86"/>
      <c r="AK53" s="86"/>
      <c r="AL53" s="136" t="s">
        <v>373</v>
      </c>
    </row>
    <row r="54" spans="1:38" s="1" customFormat="1" ht="23.4" thickBot="1" x14ac:dyDescent="0.3">
      <c r="A54" s="94" t="s">
        <v>116</v>
      </c>
      <c r="B54" s="95" t="s">
        <v>188</v>
      </c>
      <c r="C54" s="103" t="s">
        <v>291</v>
      </c>
      <c r="D54" s="131"/>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7"/>
      <c r="AF54" s="86"/>
      <c r="AG54" s="86"/>
      <c r="AH54" s="86"/>
      <c r="AI54" s="86"/>
      <c r="AJ54" s="86"/>
      <c r="AK54" s="86"/>
      <c r="AL54" s="136" t="s">
        <v>369</v>
      </c>
    </row>
    <row r="55" spans="1:38" s="1" customFormat="1" ht="24.75" customHeight="1" thickBot="1" x14ac:dyDescent="0.3">
      <c r="A55" s="94" t="s">
        <v>116</v>
      </c>
      <c r="B55" s="95" t="s">
        <v>189</v>
      </c>
      <c r="C55" s="103" t="s">
        <v>262</v>
      </c>
      <c r="D55" s="131"/>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7"/>
      <c r="AF55" s="86"/>
      <c r="AG55" s="86"/>
      <c r="AH55" s="86"/>
      <c r="AI55" s="86"/>
      <c r="AJ55" s="86"/>
      <c r="AK55" s="86"/>
      <c r="AL55" s="136" t="s">
        <v>378</v>
      </c>
    </row>
    <row r="56" spans="1:38" s="1" customFormat="1" ht="24.75" customHeight="1" thickBot="1" x14ac:dyDescent="0.3">
      <c r="A56" s="95" t="s">
        <v>116</v>
      </c>
      <c r="B56" s="95" t="s">
        <v>317</v>
      </c>
      <c r="C56" s="103" t="s">
        <v>148</v>
      </c>
      <c r="D56" s="131" t="s">
        <v>305</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7"/>
      <c r="AF56" s="86"/>
      <c r="AG56" s="86"/>
      <c r="AH56" s="86"/>
      <c r="AI56" s="86"/>
      <c r="AJ56" s="86"/>
      <c r="AK56" s="86"/>
      <c r="AL56" s="136"/>
    </row>
    <row r="57" spans="1:38" s="1" customFormat="1" ht="24.75" customHeight="1" thickBot="1" x14ac:dyDescent="0.3">
      <c r="A57" s="94" t="s">
        <v>114</v>
      </c>
      <c r="B57" s="94" t="s">
        <v>190</v>
      </c>
      <c r="C57" s="102" t="s">
        <v>69</v>
      </c>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7"/>
      <c r="AF57" s="86"/>
      <c r="AG57" s="86"/>
      <c r="AH57" s="86"/>
      <c r="AI57" s="86"/>
      <c r="AJ57" s="86"/>
      <c r="AK57" s="86"/>
      <c r="AL57" s="136" t="s">
        <v>379</v>
      </c>
    </row>
    <row r="58" spans="1:38" s="1" customFormat="1" ht="24.75" customHeight="1" thickBot="1" x14ac:dyDescent="0.3">
      <c r="A58" s="94" t="s">
        <v>114</v>
      </c>
      <c r="B58" s="94" t="s">
        <v>191</v>
      </c>
      <c r="C58" s="102" t="s">
        <v>70</v>
      </c>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7"/>
      <c r="AF58" s="86"/>
      <c r="AG58" s="86"/>
      <c r="AH58" s="86"/>
      <c r="AI58" s="86"/>
      <c r="AJ58" s="86"/>
      <c r="AK58" s="86"/>
      <c r="AL58" s="136" t="s">
        <v>380</v>
      </c>
    </row>
    <row r="59" spans="1:38" s="1" customFormat="1" ht="24.75" customHeight="1" thickBot="1" x14ac:dyDescent="0.3">
      <c r="A59" s="94" t="s">
        <v>114</v>
      </c>
      <c r="B59" s="96" t="s">
        <v>192</v>
      </c>
      <c r="C59" s="102" t="s">
        <v>102</v>
      </c>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7"/>
      <c r="AF59" s="86"/>
      <c r="AG59" s="86"/>
      <c r="AH59" s="86"/>
      <c r="AI59" s="86"/>
      <c r="AJ59" s="86"/>
      <c r="AK59" s="86"/>
      <c r="AL59" s="136" t="s">
        <v>381</v>
      </c>
    </row>
    <row r="60" spans="1:38" s="1" customFormat="1" ht="24.75" customHeight="1" thickBot="1" x14ac:dyDescent="0.3">
      <c r="A60" s="94" t="s">
        <v>114</v>
      </c>
      <c r="B60" s="96" t="s">
        <v>328</v>
      </c>
      <c r="C60" s="102" t="s">
        <v>73</v>
      </c>
      <c r="D60" s="129"/>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7"/>
      <c r="AF60" s="86"/>
      <c r="AG60" s="86"/>
      <c r="AH60" s="86"/>
      <c r="AI60" s="86"/>
      <c r="AJ60" s="86"/>
      <c r="AK60" s="86"/>
      <c r="AL60" s="136" t="s">
        <v>370</v>
      </c>
    </row>
    <row r="61" spans="1:38" s="1" customFormat="1" ht="24.75" customHeight="1" thickBot="1" x14ac:dyDescent="0.3">
      <c r="A61" s="94" t="s">
        <v>114</v>
      </c>
      <c r="B61" s="96" t="s">
        <v>329</v>
      </c>
      <c r="C61" s="102" t="s">
        <v>74</v>
      </c>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7"/>
      <c r="AF61" s="86"/>
      <c r="AG61" s="86"/>
      <c r="AH61" s="86"/>
      <c r="AI61" s="86"/>
      <c r="AJ61" s="86"/>
      <c r="AK61" s="86"/>
      <c r="AL61" s="136" t="s">
        <v>371</v>
      </c>
    </row>
    <row r="62" spans="1:38" s="1" customFormat="1" ht="24.75" customHeight="1" thickBot="1" x14ac:dyDescent="0.3">
      <c r="A62" s="94" t="s">
        <v>114</v>
      </c>
      <c r="B62" s="96" t="s">
        <v>330</v>
      </c>
      <c r="C62" s="102" t="s">
        <v>75</v>
      </c>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7"/>
      <c r="AF62" s="86"/>
      <c r="AG62" s="86"/>
      <c r="AH62" s="86"/>
      <c r="AI62" s="86"/>
      <c r="AJ62" s="86"/>
      <c r="AK62" s="86"/>
      <c r="AL62" s="136" t="s">
        <v>372</v>
      </c>
    </row>
    <row r="63" spans="1:38" s="1" customFormat="1" ht="24.75" customHeight="1" thickBot="1" x14ac:dyDescent="0.3">
      <c r="A63" s="94" t="s">
        <v>114</v>
      </c>
      <c r="B63" s="96" t="s">
        <v>320</v>
      </c>
      <c r="C63" s="103" t="s">
        <v>308</v>
      </c>
      <c r="D63" s="132"/>
      <c r="E63" s="133"/>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7"/>
      <c r="AF63" s="86"/>
      <c r="AG63" s="86"/>
      <c r="AH63" s="86"/>
      <c r="AI63" s="86"/>
      <c r="AJ63" s="86"/>
      <c r="AK63" s="86"/>
      <c r="AL63" s="136" t="s">
        <v>368</v>
      </c>
    </row>
    <row r="64" spans="1:38" s="1" customFormat="1" ht="24.75" customHeight="1" thickBot="1" x14ac:dyDescent="0.3">
      <c r="A64" s="94" t="s">
        <v>114</v>
      </c>
      <c r="B64" s="96" t="s">
        <v>193</v>
      </c>
      <c r="C64" s="102" t="s">
        <v>76</v>
      </c>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7"/>
      <c r="AF64" s="86"/>
      <c r="AG64" s="86"/>
      <c r="AH64" s="86"/>
      <c r="AI64" s="86"/>
      <c r="AJ64" s="86"/>
      <c r="AK64" s="86"/>
      <c r="AL64" s="136" t="s">
        <v>382</v>
      </c>
    </row>
    <row r="65" spans="1:38" s="1" customFormat="1" ht="24.75" customHeight="1" thickBot="1" x14ac:dyDescent="0.3">
      <c r="A65" s="94" t="s">
        <v>114</v>
      </c>
      <c r="B65" s="95" t="s">
        <v>194</v>
      </c>
      <c r="C65" s="102" t="s">
        <v>77</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7"/>
      <c r="AF65" s="86"/>
      <c r="AG65" s="86"/>
      <c r="AH65" s="86"/>
      <c r="AI65" s="86"/>
      <c r="AJ65" s="86"/>
      <c r="AK65" s="86"/>
      <c r="AL65" s="136" t="s">
        <v>383</v>
      </c>
    </row>
    <row r="66" spans="1:38" s="1" customFormat="1" ht="24.75" customHeight="1" thickBot="1" x14ac:dyDescent="0.3">
      <c r="A66" s="94" t="s">
        <v>114</v>
      </c>
      <c r="B66" s="95" t="s">
        <v>195</v>
      </c>
      <c r="C66" s="102" t="s">
        <v>78</v>
      </c>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7"/>
      <c r="AF66" s="86"/>
      <c r="AG66" s="86"/>
      <c r="AH66" s="86"/>
      <c r="AI66" s="86"/>
      <c r="AJ66" s="86"/>
      <c r="AK66" s="86"/>
      <c r="AL66" s="136" t="s">
        <v>384</v>
      </c>
    </row>
    <row r="67" spans="1:38" s="1" customFormat="1" ht="24.75" customHeight="1" thickBot="1" x14ac:dyDescent="0.3">
      <c r="A67" s="94" t="s">
        <v>114</v>
      </c>
      <c r="B67" s="95" t="s">
        <v>196</v>
      </c>
      <c r="C67" s="102" t="s">
        <v>79</v>
      </c>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7"/>
      <c r="AF67" s="86"/>
      <c r="AG67" s="86"/>
      <c r="AH67" s="86"/>
      <c r="AI67" s="86"/>
      <c r="AJ67" s="86"/>
      <c r="AK67" s="86"/>
      <c r="AL67" s="136" t="s">
        <v>385</v>
      </c>
    </row>
    <row r="68" spans="1:38" s="1" customFormat="1" ht="24.75" customHeight="1" thickBot="1" x14ac:dyDescent="0.3">
      <c r="A68" s="94" t="s">
        <v>114</v>
      </c>
      <c r="B68" s="95" t="s">
        <v>197</v>
      </c>
      <c r="C68" s="102" t="s">
        <v>269</v>
      </c>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7"/>
      <c r="AF68" s="86"/>
      <c r="AG68" s="86"/>
      <c r="AH68" s="86"/>
      <c r="AI68" s="86"/>
      <c r="AJ68" s="86"/>
      <c r="AK68" s="86"/>
      <c r="AL68" s="136" t="s">
        <v>386</v>
      </c>
    </row>
    <row r="69" spans="1:38" s="1" customFormat="1" ht="24.75" customHeight="1" thickBot="1" x14ac:dyDescent="0.3">
      <c r="A69" s="94" t="s">
        <v>114</v>
      </c>
      <c r="B69" s="94" t="s">
        <v>198</v>
      </c>
      <c r="C69" s="102" t="s">
        <v>151</v>
      </c>
      <c r="D69" s="130"/>
      <c r="E69" s="130"/>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7"/>
      <c r="AF69" s="86"/>
      <c r="AG69" s="86"/>
      <c r="AH69" s="86"/>
      <c r="AI69" s="86"/>
      <c r="AJ69" s="86"/>
      <c r="AK69" s="86"/>
      <c r="AL69" s="136" t="s">
        <v>387</v>
      </c>
    </row>
    <row r="70" spans="1:38" s="1" customFormat="1" ht="24.75" customHeight="1" thickBot="1" x14ac:dyDescent="0.3">
      <c r="A70" s="94" t="s">
        <v>114</v>
      </c>
      <c r="B70" s="94" t="s">
        <v>199</v>
      </c>
      <c r="C70" s="102" t="s">
        <v>331</v>
      </c>
      <c r="D70" s="130"/>
      <c r="E70" s="130"/>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7"/>
      <c r="AF70" s="86"/>
      <c r="AG70" s="86"/>
      <c r="AH70" s="86"/>
      <c r="AI70" s="86"/>
      <c r="AJ70" s="86"/>
      <c r="AK70" s="86"/>
      <c r="AL70" s="136" t="s">
        <v>368</v>
      </c>
    </row>
    <row r="71" spans="1:38" s="1" customFormat="1" ht="24.75" customHeight="1" thickBot="1" x14ac:dyDescent="0.3">
      <c r="A71" s="94" t="s">
        <v>114</v>
      </c>
      <c r="B71" s="94" t="s">
        <v>200</v>
      </c>
      <c r="C71" s="102" t="s">
        <v>270</v>
      </c>
      <c r="D71" s="130"/>
      <c r="E71" s="130"/>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7"/>
      <c r="AF71" s="86"/>
      <c r="AG71" s="86"/>
      <c r="AH71" s="86"/>
      <c r="AI71" s="86"/>
      <c r="AJ71" s="86"/>
      <c r="AK71" s="86"/>
      <c r="AL71" s="136" t="s">
        <v>368</v>
      </c>
    </row>
    <row r="72" spans="1:38" s="1" customFormat="1" ht="24.75" customHeight="1" thickBot="1" x14ac:dyDescent="0.3">
      <c r="A72" s="94" t="s">
        <v>114</v>
      </c>
      <c r="B72" s="94" t="s">
        <v>201</v>
      </c>
      <c r="C72" s="102" t="s">
        <v>80</v>
      </c>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7"/>
      <c r="AF72" s="86"/>
      <c r="AG72" s="86"/>
      <c r="AH72" s="86"/>
      <c r="AI72" s="86"/>
      <c r="AJ72" s="86"/>
      <c r="AK72" s="86"/>
      <c r="AL72" s="136" t="s">
        <v>388</v>
      </c>
    </row>
    <row r="73" spans="1:38" s="1" customFormat="1" ht="24.75" customHeight="1" thickBot="1" x14ac:dyDescent="0.3">
      <c r="A73" s="94" t="s">
        <v>114</v>
      </c>
      <c r="B73" s="94" t="s">
        <v>202</v>
      </c>
      <c r="C73" s="102" t="s">
        <v>81</v>
      </c>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7"/>
      <c r="AF73" s="86"/>
      <c r="AG73" s="86"/>
      <c r="AH73" s="86"/>
      <c r="AI73" s="86"/>
      <c r="AJ73" s="86"/>
      <c r="AK73" s="86"/>
      <c r="AL73" s="136" t="s">
        <v>389</v>
      </c>
    </row>
    <row r="74" spans="1:38" s="1" customFormat="1" ht="24.75" customHeight="1" thickBot="1" x14ac:dyDescent="0.3">
      <c r="A74" s="94" t="s">
        <v>114</v>
      </c>
      <c r="B74" s="94" t="s">
        <v>203</v>
      </c>
      <c r="C74" s="102" t="s">
        <v>292</v>
      </c>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7"/>
      <c r="AF74" s="86"/>
      <c r="AG74" s="86"/>
      <c r="AH74" s="86"/>
      <c r="AI74" s="86"/>
      <c r="AJ74" s="86"/>
      <c r="AK74" s="86"/>
      <c r="AL74" s="136" t="s">
        <v>390</v>
      </c>
    </row>
    <row r="75" spans="1:38" s="1" customFormat="1" ht="24.75" customHeight="1" thickBot="1" x14ac:dyDescent="0.3">
      <c r="A75" s="94" t="s">
        <v>114</v>
      </c>
      <c r="B75" s="94" t="s">
        <v>204</v>
      </c>
      <c r="C75" s="102" t="s">
        <v>271</v>
      </c>
      <c r="D75" s="130"/>
      <c r="E75" s="130"/>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7"/>
      <c r="AF75" s="86"/>
      <c r="AG75" s="86"/>
      <c r="AH75" s="86"/>
      <c r="AI75" s="86"/>
      <c r="AJ75" s="86"/>
      <c r="AK75" s="86"/>
      <c r="AL75" s="136" t="s">
        <v>391</v>
      </c>
    </row>
    <row r="76" spans="1:38" s="1" customFormat="1" ht="24.75" customHeight="1" thickBot="1" x14ac:dyDescent="0.3">
      <c r="A76" s="94" t="s">
        <v>114</v>
      </c>
      <c r="B76" s="94" t="s">
        <v>205</v>
      </c>
      <c r="C76" s="102" t="s">
        <v>83</v>
      </c>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7"/>
      <c r="AF76" s="86"/>
      <c r="AG76" s="86"/>
      <c r="AH76" s="86"/>
      <c r="AI76" s="86"/>
      <c r="AJ76" s="86"/>
      <c r="AK76" s="86"/>
      <c r="AL76" s="136" t="s">
        <v>392</v>
      </c>
    </row>
    <row r="77" spans="1:38" s="1" customFormat="1" ht="24.75" customHeight="1" thickBot="1" x14ac:dyDescent="0.3">
      <c r="A77" s="94" t="s">
        <v>114</v>
      </c>
      <c r="B77" s="94" t="s">
        <v>206</v>
      </c>
      <c r="C77" s="102" t="s">
        <v>85</v>
      </c>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7"/>
      <c r="AF77" s="86"/>
      <c r="AG77" s="86"/>
      <c r="AH77" s="86"/>
      <c r="AI77" s="86"/>
      <c r="AJ77" s="86"/>
      <c r="AK77" s="86"/>
      <c r="AL77" s="136" t="s">
        <v>393</v>
      </c>
    </row>
    <row r="78" spans="1:38" s="1" customFormat="1" ht="24.75" customHeight="1" thickBot="1" x14ac:dyDescent="0.3">
      <c r="A78" s="94" t="s">
        <v>114</v>
      </c>
      <c r="B78" s="94" t="s">
        <v>207</v>
      </c>
      <c r="C78" s="102" t="s">
        <v>82</v>
      </c>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7"/>
      <c r="AF78" s="86"/>
      <c r="AG78" s="86"/>
      <c r="AH78" s="86"/>
      <c r="AI78" s="86"/>
      <c r="AJ78" s="86"/>
      <c r="AK78" s="86"/>
      <c r="AL78" s="136" t="s">
        <v>394</v>
      </c>
    </row>
    <row r="79" spans="1:38" s="1" customFormat="1" ht="24.75" customHeight="1" thickBot="1" x14ac:dyDescent="0.3">
      <c r="A79" s="94" t="s">
        <v>114</v>
      </c>
      <c r="B79" s="94" t="s">
        <v>208</v>
      </c>
      <c r="C79" s="102" t="s">
        <v>84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7"/>
      <c r="AF79" s="86"/>
      <c r="AG79" s="86"/>
      <c r="AH79" s="86"/>
      <c r="AI79" s="86"/>
      <c r="AJ79" s="86"/>
      <c r="AK79" s="86"/>
      <c r="AL79" s="136" t="s">
        <v>395</v>
      </c>
    </row>
    <row r="80" spans="1:38" s="1" customFormat="1" ht="24.75" customHeight="1" thickBot="1" x14ac:dyDescent="0.3">
      <c r="A80" s="94" t="s">
        <v>114</v>
      </c>
      <c r="B80" s="95" t="s">
        <v>209</v>
      </c>
      <c r="C80" s="103" t="s">
        <v>309</v>
      </c>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7"/>
      <c r="AF80" s="86"/>
      <c r="AG80" s="86"/>
      <c r="AH80" s="86"/>
      <c r="AI80" s="86"/>
      <c r="AJ80" s="86"/>
      <c r="AK80" s="86"/>
      <c r="AL80" s="136" t="s">
        <v>368</v>
      </c>
    </row>
    <row r="81" spans="1:38" s="1" customFormat="1" ht="24.75" customHeight="1" thickBot="1" x14ac:dyDescent="0.3">
      <c r="A81" s="94" t="s">
        <v>114</v>
      </c>
      <c r="B81" s="95" t="s">
        <v>210</v>
      </c>
      <c r="C81" s="103" t="s">
        <v>362</v>
      </c>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7"/>
      <c r="AF81" s="86"/>
      <c r="AG81" s="86"/>
      <c r="AH81" s="86"/>
      <c r="AI81" s="86"/>
      <c r="AJ81" s="86"/>
      <c r="AK81" s="86"/>
      <c r="AL81" s="136" t="s">
        <v>396</v>
      </c>
    </row>
    <row r="82" spans="1:38" s="1" customFormat="1" ht="24.75" customHeight="1" thickBot="1" x14ac:dyDescent="0.3">
      <c r="A82" s="94" t="s">
        <v>117</v>
      </c>
      <c r="B82" s="95" t="s">
        <v>217</v>
      </c>
      <c r="C82" s="85" t="s">
        <v>92</v>
      </c>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7"/>
      <c r="AF82" s="86"/>
      <c r="AG82" s="86"/>
      <c r="AH82" s="86"/>
      <c r="AI82" s="86"/>
      <c r="AJ82" s="86"/>
      <c r="AK82" s="86"/>
      <c r="AL82" s="136"/>
    </row>
    <row r="83" spans="1:38" s="1" customFormat="1" ht="24.75" customHeight="1" thickBot="1" x14ac:dyDescent="0.3">
      <c r="A83" s="94" t="s">
        <v>114</v>
      </c>
      <c r="B83" s="115" t="s">
        <v>218</v>
      </c>
      <c r="C83" s="88" t="s">
        <v>72</v>
      </c>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7"/>
      <c r="AF83" s="86"/>
      <c r="AG83" s="86"/>
      <c r="AH83" s="86"/>
      <c r="AI83" s="86"/>
      <c r="AJ83" s="86"/>
      <c r="AK83" s="86"/>
      <c r="AL83" s="136"/>
    </row>
    <row r="84" spans="1:38" s="1" customFormat="1" ht="24.75" customHeight="1" thickBot="1" x14ac:dyDescent="0.3">
      <c r="A84" s="94" t="s">
        <v>114</v>
      </c>
      <c r="B84" s="115" t="s">
        <v>219</v>
      </c>
      <c r="C84" s="88" t="s">
        <v>71</v>
      </c>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7"/>
      <c r="AF84" s="86"/>
      <c r="AG84" s="86"/>
      <c r="AH84" s="86"/>
      <c r="AI84" s="86"/>
      <c r="AJ84" s="86"/>
      <c r="AK84" s="86"/>
      <c r="AL84" s="136"/>
    </row>
    <row r="85" spans="1:38" s="1" customFormat="1" ht="24.75" customHeight="1" thickBot="1" x14ac:dyDescent="0.3">
      <c r="A85" s="94" t="s">
        <v>117</v>
      </c>
      <c r="B85" s="103" t="s">
        <v>220</v>
      </c>
      <c r="C85" s="88" t="s">
        <v>348</v>
      </c>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7"/>
      <c r="AF85" s="86"/>
      <c r="AG85" s="86"/>
      <c r="AH85" s="86"/>
      <c r="AI85" s="86"/>
      <c r="AJ85" s="86"/>
      <c r="AK85" s="86"/>
      <c r="AL85" s="136" t="s">
        <v>397</v>
      </c>
    </row>
    <row r="86" spans="1:38" s="1" customFormat="1" ht="24.75" customHeight="1" thickBot="1" x14ac:dyDescent="0.3">
      <c r="A86" s="94" t="s">
        <v>117</v>
      </c>
      <c r="B86" s="103" t="s">
        <v>221</v>
      </c>
      <c r="C86" s="85" t="s">
        <v>88</v>
      </c>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7"/>
      <c r="AF86" s="86"/>
      <c r="AG86" s="86"/>
      <c r="AH86" s="86"/>
      <c r="AI86" s="86"/>
      <c r="AJ86" s="86"/>
      <c r="AK86" s="86"/>
      <c r="AL86" s="136" t="s">
        <v>398</v>
      </c>
    </row>
    <row r="87" spans="1:38" s="1" customFormat="1" ht="24.75" customHeight="1" thickBot="1" x14ac:dyDescent="0.3">
      <c r="A87" s="94" t="s">
        <v>117</v>
      </c>
      <c r="B87" s="103" t="s">
        <v>222</v>
      </c>
      <c r="C87" s="85" t="s">
        <v>89</v>
      </c>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7"/>
      <c r="AF87" s="86"/>
      <c r="AG87" s="86"/>
      <c r="AH87" s="86"/>
      <c r="AI87" s="86"/>
      <c r="AJ87" s="86"/>
      <c r="AK87" s="86"/>
      <c r="AL87" s="136" t="s">
        <v>398</v>
      </c>
    </row>
    <row r="88" spans="1:38" s="1" customFormat="1" ht="24.75" customHeight="1" thickBot="1" x14ac:dyDescent="0.3">
      <c r="A88" s="94" t="s">
        <v>117</v>
      </c>
      <c r="B88" s="103" t="s">
        <v>223</v>
      </c>
      <c r="C88" s="85" t="s">
        <v>90</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7"/>
      <c r="AF88" s="86"/>
      <c r="AG88" s="86"/>
      <c r="AH88" s="86"/>
      <c r="AI88" s="86"/>
      <c r="AJ88" s="86"/>
      <c r="AK88" s="86"/>
      <c r="AL88" s="136" t="s">
        <v>399</v>
      </c>
    </row>
    <row r="89" spans="1:38" s="1" customFormat="1" ht="24.75" customHeight="1" thickBot="1" x14ac:dyDescent="0.3">
      <c r="A89" s="94" t="s">
        <v>117</v>
      </c>
      <c r="B89" s="103" t="s">
        <v>224</v>
      </c>
      <c r="C89" s="85" t="s">
        <v>91</v>
      </c>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7"/>
      <c r="AF89" s="86"/>
      <c r="AG89" s="86"/>
      <c r="AH89" s="86"/>
      <c r="AI89" s="86"/>
      <c r="AJ89" s="86"/>
      <c r="AK89" s="86"/>
      <c r="AL89" s="136" t="s">
        <v>399</v>
      </c>
    </row>
    <row r="90" spans="1:38" s="9" customFormat="1" ht="24.75" customHeight="1" thickBot="1" x14ac:dyDescent="0.25">
      <c r="A90" s="94" t="s">
        <v>117</v>
      </c>
      <c r="B90" s="103" t="s">
        <v>225</v>
      </c>
      <c r="C90" s="85" t="s">
        <v>282</v>
      </c>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6"/>
      <c r="AG90" s="86"/>
      <c r="AH90" s="86"/>
      <c r="AI90" s="86"/>
      <c r="AJ90" s="86"/>
      <c r="AK90" s="86"/>
      <c r="AL90" s="136"/>
    </row>
    <row r="91" spans="1:38" s="1" customFormat="1" ht="24.75" customHeight="1" thickBot="1" x14ac:dyDescent="0.3">
      <c r="A91" s="94" t="s">
        <v>117</v>
      </c>
      <c r="B91" s="95" t="s">
        <v>258</v>
      </c>
      <c r="C91" s="103" t="s">
        <v>283</v>
      </c>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7"/>
      <c r="AF91" s="86"/>
      <c r="AG91" s="86"/>
      <c r="AH91" s="86"/>
      <c r="AI91" s="86"/>
      <c r="AJ91" s="86"/>
      <c r="AK91" s="86"/>
      <c r="AL91" s="136" t="s">
        <v>368</v>
      </c>
    </row>
    <row r="92" spans="1:38" s="1" customFormat="1" ht="24.75" customHeight="1" thickBot="1" x14ac:dyDescent="0.3">
      <c r="A92" s="94" t="s">
        <v>114</v>
      </c>
      <c r="B92" s="94" t="s">
        <v>211</v>
      </c>
      <c r="C92" s="102" t="s">
        <v>110</v>
      </c>
      <c r="D92" s="130"/>
      <c r="E92" s="130"/>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6"/>
      <c r="AG92" s="86"/>
      <c r="AH92" s="86"/>
      <c r="AI92" s="86"/>
      <c r="AJ92" s="86"/>
      <c r="AK92" s="86"/>
      <c r="AL92" s="136" t="s">
        <v>400</v>
      </c>
    </row>
    <row r="93" spans="1:38" s="1" customFormat="1" ht="24.75" customHeight="1" thickBot="1" x14ac:dyDescent="0.3">
      <c r="A93" s="94" t="s">
        <v>114</v>
      </c>
      <c r="B93" s="95" t="s">
        <v>212</v>
      </c>
      <c r="C93" s="102" t="s">
        <v>111</v>
      </c>
      <c r="D93" s="130"/>
      <c r="E93" s="130"/>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7"/>
      <c r="AF93" s="86"/>
      <c r="AG93" s="86"/>
      <c r="AH93" s="86"/>
      <c r="AI93" s="86"/>
      <c r="AJ93" s="86"/>
      <c r="AK93" s="86"/>
      <c r="AL93" s="136" t="s">
        <v>401</v>
      </c>
    </row>
    <row r="94" spans="1:38" s="1" customFormat="1" ht="24.75" customHeight="1" thickBot="1" x14ac:dyDescent="0.3">
      <c r="A94" s="94" t="s">
        <v>114</v>
      </c>
      <c r="B94" s="80" t="s">
        <v>257</v>
      </c>
      <c r="C94" s="102" t="s">
        <v>294</v>
      </c>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6"/>
      <c r="AG94" s="86"/>
      <c r="AH94" s="86"/>
      <c r="AI94" s="86"/>
      <c r="AJ94" s="86"/>
      <c r="AK94" s="86"/>
      <c r="AL94" s="136"/>
    </row>
    <row r="95" spans="1:38" s="1" customFormat="1" ht="24.75" customHeight="1" thickBot="1" x14ac:dyDescent="0.3">
      <c r="A95" s="94" t="s">
        <v>114</v>
      </c>
      <c r="B95" s="80" t="s">
        <v>213</v>
      </c>
      <c r="C95" s="102" t="s">
        <v>86</v>
      </c>
      <c r="D95" s="130"/>
      <c r="E95" s="130"/>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6"/>
      <c r="AG95" s="86"/>
      <c r="AH95" s="86"/>
      <c r="AI95" s="86"/>
      <c r="AJ95" s="86"/>
      <c r="AK95" s="86"/>
      <c r="AL95" s="136" t="s">
        <v>368</v>
      </c>
    </row>
    <row r="96" spans="1:38" s="1" customFormat="1" ht="24.75" customHeight="1" thickBot="1" x14ac:dyDescent="0.3">
      <c r="A96" s="94" t="s">
        <v>114</v>
      </c>
      <c r="B96" s="95" t="s">
        <v>214</v>
      </c>
      <c r="C96" s="102" t="s">
        <v>87</v>
      </c>
      <c r="D96" s="134"/>
      <c r="E96" s="134"/>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7"/>
      <c r="AF96" s="86"/>
      <c r="AG96" s="86"/>
      <c r="AH96" s="86"/>
      <c r="AI96" s="86"/>
      <c r="AJ96" s="86"/>
      <c r="AK96" s="86"/>
      <c r="AL96" s="136" t="s">
        <v>399</v>
      </c>
    </row>
    <row r="97" spans="1:38" s="1" customFormat="1" ht="24.75" customHeight="1" thickBot="1" x14ac:dyDescent="0.3">
      <c r="A97" s="94" t="s">
        <v>114</v>
      </c>
      <c r="B97" s="95" t="s">
        <v>215</v>
      </c>
      <c r="C97" s="102" t="s">
        <v>361</v>
      </c>
      <c r="D97" s="134"/>
      <c r="E97" s="134"/>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6"/>
      <c r="AG97" s="86"/>
      <c r="AH97" s="86"/>
      <c r="AI97" s="86"/>
      <c r="AJ97" s="86"/>
      <c r="AK97" s="86"/>
      <c r="AL97" s="136" t="s">
        <v>399</v>
      </c>
    </row>
    <row r="98" spans="1:38" s="1" customFormat="1" ht="24.75" customHeight="1" thickBot="1" x14ac:dyDescent="0.3">
      <c r="A98" s="94" t="s">
        <v>114</v>
      </c>
      <c r="B98" s="95" t="s">
        <v>216</v>
      </c>
      <c r="C98" s="103" t="s">
        <v>310</v>
      </c>
      <c r="D98" s="134"/>
      <c r="E98" s="134"/>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6"/>
      <c r="AG98" s="86"/>
      <c r="AH98" s="86"/>
      <c r="AI98" s="86"/>
      <c r="AJ98" s="86"/>
      <c r="AK98" s="86"/>
      <c r="AL98" s="136" t="s">
        <v>399</v>
      </c>
    </row>
    <row r="99" spans="1:38" s="1" customFormat="1" ht="24.75" customHeight="1" thickBot="1" x14ac:dyDescent="0.3">
      <c r="A99" s="94" t="s">
        <v>118</v>
      </c>
      <c r="B99" s="94" t="s">
        <v>226</v>
      </c>
      <c r="C99" s="102" t="s">
        <v>280</v>
      </c>
      <c r="D99" s="134"/>
      <c r="E99" s="134"/>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6"/>
      <c r="AG99" s="86"/>
      <c r="AH99" s="86"/>
      <c r="AI99" s="86"/>
      <c r="AJ99" s="86"/>
      <c r="AK99" s="86"/>
      <c r="AL99" s="136" t="s">
        <v>402</v>
      </c>
    </row>
    <row r="100" spans="1:38" s="1" customFormat="1" ht="24.75" customHeight="1" thickBot="1" x14ac:dyDescent="0.3">
      <c r="A100" s="94" t="s">
        <v>118</v>
      </c>
      <c r="B100" s="94" t="s">
        <v>227</v>
      </c>
      <c r="C100" s="102" t="s">
        <v>279</v>
      </c>
      <c r="D100" s="134"/>
      <c r="E100" s="134"/>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6"/>
      <c r="AG100" s="86"/>
      <c r="AH100" s="86"/>
      <c r="AI100" s="86"/>
      <c r="AJ100" s="86"/>
      <c r="AK100" s="86"/>
      <c r="AL100" s="136" t="s">
        <v>402</v>
      </c>
    </row>
    <row r="101" spans="1:38" s="1" customFormat="1" ht="24.75" customHeight="1" thickBot="1" x14ac:dyDescent="0.3">
      <c r="A101" s="94" t="s">
        <v>118</v>
      </c>
      <c r="B101" s="94" t="s">
        <v>229</v>
      </c>
      <c r="C101" s="102" t="s">
        <v>272</v>
      </c>
      <c r="D101" s="134"/>
      <c r="E101" s="134"/>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6"/>
      <c r="AG101" s="86"/>
      <c r="AH101" s="86"/>
      <c r="AI101" s="86"/>
      <c r="AJ101" s="86"/>
      <c r="AK101" s="86"/>
      <c r="AL101" s="136" t="s">
        <v>402</v>
      </c>
    </row>
    <row r="102" spans="1:38" s="1" customFormat="1" ht="24.75" customHeight="1" thickBot="1" x14ac:dyDescent="0.3">
      <c r="A102" s="94" t="s">
        <v>118</v>
      </c>
      <c r="B102" s="94" t="s">
        <v>230</v>
      </c>
      <c r="C102" s="102" t="s">
        <v>273</v>
      </c>
      <c r="D102" s="134"/>
      <c r="E102" s="134"/>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6"/>
      <c r="AG102" s="86"/>
      <c r="AH102" s="86"/>
      <c r="AI102" s="86"/>
      <c r="AJ102" s="86"/>
      <c r="AK102" s="86"/>
      <c r="AL102" s="136" t="s">
        <v>402</v>
      </c>
    </row>
    <row r="103" spans="1:38" s="1" customFormat="1" ht="24.75" customHeight="1" thickBot="1" x14ac:dyDescent="0.3">
      <c r="A103" s="94" t="s">
        <v>118</v>
      </c>
      <c r="B103" s="94" t="s">
        <v>228</v>
      </c>
      <c r="C103" s="102" t="s">
        <v>274</v>
      </c>
      <c r="D103" s="134"/>
      <c r="E103" s="129"/>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6"/>
      <c r="AG103" s="86"/>
      <c r="AH103" s="86"/>
      <c r="AI103" s="86"/>
      <c r="AJ103" s="86"/>
      <c r="AK103" s="86"/>
      <c r="AL103" s="136" t="s">
        <v>402</v>
      </c>
    </row>
    <row r="104" spans="1:38" s="1" customFormat="1" ht="24.75" customHeight="1" thickBot="1" x14ac:dyDescent="0.3">
      <c r="A104" s="94" t="s">
        <v>118</v>
      </c>
      <c r="B104" s="94" t="s">
        <v>353</v>
      </c>
      <c r="C104" s="102" t="s">
        <v>275</v>
      </c>
      <c r="D104" s="134"/>
      <c r="E104" s="134"/>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6"/>
      <c r="AG104" s="86"/>
      <c r="AH104" s="86"/>
      <c r="AI104" s="86"/>
      <c r="AJ104" s="86"/>
      <c r="AK104" s="86"/>
      <c r="AL104" s="136" t="s">
        <v>402</v>
      </c>
    </row>
    <row r="105" spans="1:38" s="1" customFormat="1" ht="24.75" customHeight="1" thickBot="1" x14ac:dyDescent="0.3">
      <c r="A105" s="94" t="s">
        <v>118</v>
      </c>
      <c r="B105" s="94" t="s">
        <v>354</v>
      </c>
      <c r="C105" s="102" t="s">
        <v>276</v>
      </c>
      <c r="D105" s="134"/>
      <c r="E105" s="134"/>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6"/>
      <c r="AG105" s="86"/>
      <c r="AH105" s="86"/>
      <c r="AI105" s="86"/>
      <c r="AJ105" s="86"/>
      <c r="AK105" s="86"/>
      <c r="AL105" s="136" t="s">
        <v>402</v>
      </c>
    </row>
    <row r="106" spans="1:38" s="1" customFormat="1" ht="24.75" customHeight="1" thickBot="1" x14ac:dyDescent="0.3">
      <c r="A106" s="94" t="s">
        <v>118</v>
      </c>
      <c r="B106" s="94" t="s">
        <v>249</v>
      </c>
      <c r="C106" s="102" t="s">
        <v>277</v>
      </c>
      <c r="D106" s="134"/>
      <c r="E106" s="134"/>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6"/>
      <c r="AG106" s="86"/>
      <c r="AH106" s="86"/>
      <c r="AI106" s="86"/>
      <c r="AJ106" s="86"/>
      <c r="AK106" s="86"/>
      <c r="AL106" s="136" t="s">
        <v>402</v>
      </c>
    </row>
    <row r="107" spans="1:38" s="1" customFormat="1" ht="24.75" customHeight="1" thickBot="1" x14ac:dyDescent="0.3">
      <c r="A107" s="89" t="s">
        <v>118</v>
      </c>
      <c r="B107" s="94" t="s">
        <v>355</v>
      </c>
      <c r="C107" s="90" t="s">
        <v>332</v>
      </c>
      <c r="D107" s="134"/>
      <c r="E107" s="134"/>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6"/>
      <c r="AG107" s="86"/>
      <c r="AH107" s="86"/>
      <c r="AI107" s="86"/>
      <c r="AJ107" s="86"/>
      <c r="AK107" s="86"/>
      <c r="AL107" s="136" t="s">
        <v>402</v>
      </c>
    </row>
    <row r="108" spans="1:38" s="1" customFormat="1" ht="24.75" customHeight="1" thickBot="1" x14ac:dyDescent="0.3">
      <c r="A108" s="89" t="s">
        <v>118</v>
      </c>
      <c r="B108" s="94" t="s">
        <v>356</v>
      </c>
      <c r="C108" s="90" t="s">
        <v>333</v>
      </c>
      <c r="D108" s="134"/>
      <c r="E108" s="134"/>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6"/>
      <c r="AG108" s="86"/>
      <c r="AH108" s="86"/>
      <c r="AI108" s="86"/>
      <c r="AJ108" s="86"/>
      <c r="AK108" s="86"/>
      <c r="AL108" s="136" t="s">
        <v>402</v>
      </c>
    </row>
    <row r="109" spans="1:38" s="1" customFormat="1" ht="24.75" customHeight="1" thickBot="1" x14ac:dyDescent="0.3">
      <c r="A109" s="89" t="s">
        <v>118</v>
      </c>
      <c r="B109" s="94" t="s">
        <v>357</v>
      </c>
      <c r="C109" s="90" t="s">
        <v>315</v>
      </c>
      <c r="D109" s="134"/>
      <c r="E109" s="134"/>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6"/>
      <c r="AG109" s="86"/>
      <c r="AH109" s="86"/>
      <c r="AI109" s="86"/>
      <c r="AJ109" s="86"/>
      <c r="AK109" s="86"/>
      <c r="AL109" s="136" t="s">
        <v>402</v>
      </c>
    </row>
    <row r="110" spans="1:38" s="1" customFormat="1" ht="24.75" customHeight="1" thickBot="1" x14ac:dyDescent="0.3">
      <c r="A110" s="89" t="s">
        <v>118</v>
      </c>
      <c r="B110" s="94" t="s">
        <v>358</v>
      </c>
      <c r="C110" s="91" t="s">
        <v>316</v>
      </c>
      <c r="D110" s="134"/>
      <c r="E110" s="134"/>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6"/>
      <c r="AG110" s="86"/>
      <c r="AH110" s="86"/>
      <c r="AI110" s="86"/>
      <c r="AJ110" s="86"/>
      <c r="AK110" s="86"/>
      <c r="AL110" s="136" t="s">
        <v>402</v>
      </c>
    </row>
    <row r="111" spans="1:38" s="1" customFormat="1" ht="24.75" customHeight="1" thickBot="1" x14ac:dyDescent="0.3">
      <c r="A111" s="94" t="s">
        <v>118</v>
      </c>
      <c r="B111" s="94" t="s">
        <v>359</v>
      </c>
      <c r="C111" s="102" t="s">
        <v>278</v>
      </c>
      <c r="D111" s="134"/>
      <c r="E111" s="134"/>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7"/>
      <c r="AF111" s="86"/>
      <c r="AG111" s="86"/>
      <c r="AH111" s="86"/>
      <c r="AI111" s="86"/>
      <c r="AJ111" s="86"/>
      <c r="AK111" s="86"/>
      <c r="AL111" s="136" t="s">
        <v>402</v>
      </c>
    </row>
    <row r="112" spans="1:38" s="1" customFormat="1" ht="24.75" customHeight="1" thickBot="1" x14ac:dyDescent="0.3">
      <c r="A112" s="94" t="s">
        <v>128</v>
      </c>
      <c r="B112" s="94" t="s">
        <v>296</v>
      </c>
      <c r="C112" s="102" t="s">
        <v>297</v>
      </c>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7"/>
      <c r="AF112" s="86"/>
      <c r="AG112" s="86"/>
      <c r="AH112" s="86"/>
      <c r="AI112" s="86"/>
      <c r="AJ112" s="86"/>
      <c r="AK112" s="86"/>
      <c r="AL112" s="136" t="s">
        <v>411</v>
      </c>
    </row>
    <row r="113" spans="1:38" s="1" customFormat="1" ht="24.75" customHeight="1" thickBot="1" x14ac:dyDescent="0.3">
      <c r="A113" s="94" t="s">
        <v>128</v>
      </c>
      <c r="B113" s="81" t="s">
        <v>246</v>
      </c>
      <c r="C113" s="104" t="s">
        <v>135</v>
      </c>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6"/>
      <c r="AG113" s="86"/>
      <c r="AH113" s="86"/>
      <c r="AI113" s="86"/>
      <c r="AJ113" s="86"/>
      <c r="AK113" s="86"/>
      <c r="AL113" s="136"/>
    </row>
    <row r="114" spans="1:38" s="1" customFormat="1" ht="24.75" customHeight="1" thickBot="1" x14ac:dyDescent="0.3">
      <c r="A114" s="94" t="s">
        <v>128</v>
      </c>
      <c r="B114" s="81" t="s">
        <v>247</v>
      </c>
      <c r="C114" s="104" t="s">
        <v>136</v>
      </c>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7"/>
      <c r="AF114" s="86"/>
      <c r="AG114" s="86"/>
      <c r="AH114" s="86"/>
      <c r="AI114" s="86"/>
      <c r="AJ114" s="86"/>
      <c r="AK114" s="86"/>
      <c r="AL114" s="136"/>
    </row>
    <row r="115" spans="1:38" s="1" customFormat="1" ht="24.75" customHeight="1" thickBot="1" x14ac:dyDescent="0.3">
      <c r="A115" s="94" t="s">
        <v>128</v>
      </c>
      <c r="B115" s="81" t="s">
        <v>248</v>
      </c>
      <c r="C115" s="104" t="s">
        <v>360</v>
      </c>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7"/>
      <c r="AF115" s="86"/>
      <c r="AG115" s="86"/>
      <c r="AH115" s="86"/>
      <c r="AI115" s="86"/>
      <c r="AJ115" s="86"/>
      <c r="AK115" s="86"/>
      <c r="AL115" s="136"/>
    </row>
    <row r="116" spans="1:38" s="1" customFormat="1" ht="24.75" customHeight="1" thickBot="1" x14ac:dyDescent="0.3">
      <c r="A116" s="94" t="s">
        <v>128</v>
      </c>
      <c r="B116" s="94" t="s">
        <v>252</v>
      </c>
      <c r="C116" s="103" t="s">
        <v>295</v>
      </c>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7"/>
      <c r="AF116" s="86"/>
      <c r="AG116" s="86"/>
      <c r="AH116" s="86"/>
      <c r="AI116" s="86"/>
      <c r="AJ116" s="86"/>
      <c r="AK116" s="86"/>
      <c r="AL116" s="136"/>
    </row>
    <row r="117" spans="1:38" s="1" customFormat="1" ht="24.75" customHeight="1" thickBot="1" x14ac:dyDescent="0.3">
      <c r="A117" s="94" t="s">
        <v>128</v>
      </c>
      <c r="B117" s="94" t="s">
        <v>299</v>
      </c>
      <c r="C117" s="103" t="s">
        <v>300</v>
      </c>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7"/>
      <c r="AF117" s="86"/>
      <c r="AG117" s="86"/>
      <c r="AH117" s="86"/>
      <c r="AI117" s="86"/>
      <c r="AJ117" s="86"/>
      <c r="AK117" s="86"/>
      <c r="AL117" s="136"/>
    </row>
    <row r="118" spans="1:38" s="1" customFormat="1" ht="24.75" customHeight="1" thickBot="1" x14ac:dyDescent="0.3">
      <c r="A118" s="94" t="s">
        <v>128</v>
      </c>
      <c r="B118" s="94" t="s">
        <v>254</v>
      </c>
      <c r="C118" s="103" t="s">
        <v>298</v>
      </c>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7"/>
      <c r="AF118" s="86"/>
      <c r="AG118" s="86"/>
      <c r="AH118" s="86"/>
      <c r="AI118" s="86"/>
      <c r="AJ118" s="86"/>
      <c r="AK118" s="86"/>
      <c r="AL118" s="136"/>
    </row>
    <row r="119" spans="1:38" s="1" customFormat="1" ht="24.75" customHeight="1" thickBot="1" x14ac:dyDescent="0.3">
      <c r="A119" s="94" t="s">
        <v>128</v>
      </c>
      <c r="B119" s="94" t="s">
        <v>253</v>
      </c>
      <c r="C119" s="102" t="s">
        <v>149</v>
      </c>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7"/>
      <c r="AF119" s="86"/>
      <c r="AG119" s="86"/>
      <c r="AH119" s="86"/>
      <c r="AI119" s="86"/>
      <c r="AJ119" s="86"/>
      <c r="AK119" s="86"/>
      <c r="AL119" s="136"/>
    </row>
    <row r="120" spans="1:38" s="1" customFormat="1" ht="24.75" customHeight="1" thickBot="1" x14ac:dyDescent="0.3">
      <c r="A120" s="94" t="s">
        <v>128</v>
      </c>
      <c r="B120" s="94" t="s">
        <v>261</v>
      </c>
      <c r="C120" s="102" t="s">
        <v>93</v>
      </c>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7"/>
      <c r="AF120" s="86"/>
      <c r="AG120" s="86"/>
      <c r="AH120" s="86"/>
      <c r="AI120" s="86"/>
      <c r="AJ120" s="86"/>
      <c r="AK120" s="86"/>
      <c r="AL120" s="136"/>
    </row>
    <row r="121" spans="1:38" s="1" customFormat="1" ht="24.75" customHeight="1" thickBot="1" x14ac:dyDescent="0.3">
      <c r="A121" s="94" t="s">
        <v>128</v>
      </c>
      <c r="B121" s="94" t="s">
        <v>250</v>
      </c>
      <c r="C121" s="103" t="s">
        <v>302</v>
      </c>
      <c r="D121" s="131" t="s">
        <v>1</v>
      </c>
      <c r="E121" s="131"/>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7"/>
      <c r="AF121" s="86"/>
      <c r="AG121" s="86"/>
      <c r="AH121" s="86"/>
      <c r="AI121" s="86"/>
      <c r="AJ121" s="86"/>
      <c r="AK121" s="86"/>
      <c r="AL121" s="136"/>
    </row>
    <row r="122" spans="1:38" s="1" customFormat="1" ht="24.75" customHeight="1" thickBot="1" x14ac:dyDescent="0.3">
      <c r="A122" s="94" t="s">
        <v>128</v>
      </c>
      <c r="B122" s="81" t="s">
        <v>251</v>
      </c>
      <c r="C122" s="104" t="s">
        <v>137</v>
      </c>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7"/>
      <c r="AF122" s="86"/>
      <c r="AG122" s="86"/>
      <c r="AH122" s="86"/>
      <c r="AI122" s="86"/>
      <c r="AJ122" s="86"/>
      <c r="AK122" s="86"/>
      <c r="AL122" s="136"/>
    </row>
    <row r="123" spans="1:38" s="1" customFormat="1" ht="24.75" customHeight="1" thickBot="1" x14ac:dyDescent="0.3">
      <c r="A123" s="94" t="s">
        <v>128</v>
      </c>
      <c r="B123" s="94" t="s">
        <v>231</v>
      </c>
      <c r="C123" s="102" t="s">
        <v>301</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7"/>
      <c r="AF123" s="86"/>
      <c r="AG123" s="86"/>
      <c r="AH123" s="86"/>
      <c r="AI123" s="86"/>
      <c r="AJ123" s="86"/>
      <c r="AK123" s="86"/>
      <c r="AL123" s="136" t="s">
        <v>409</v>
      </c>
    </row>
    <row r="124" spans="1:38" s="1" customFormat="1" ht="24.75" customHeight="1" thickBot="1" x14ac:dyDescent="0.3">
      <c r="A124" s="94" t="s">
        <v>128</v>
      </c>
      <c r="B124" s="56" t="s">
        <v>232</v>
      </c>
      <c r="C124" s="102" t="s">
        <v>284</v>
      </c>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7"/>
      <c r="AF124" s="86"/>
      <c r="AG124" s="86"/>
      <c r="AH124" s="86"/>
      <c r="AI124" s="86"/>
      <c r="AJ124" s="86"/>
      <c r="AK124" s="86"/>
      <c r="AL124" s="136" t="s">
        <v>399</v>
      </c>
    </row>
    <row r="125" spans="1:38" s="1" customFormat="1" ht="24.75" customHeight="1" thickBot="1" x14ac:dyDescent="0.3">
      <c r="A125" s="94" t="s">
        <v>119</v>
      </c>
      <c r="B125" s="94" t="s">
        <v>233</v>
      </c>
      <c r="C125" s="102" t="s">
        <v>285</v>
      </c>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7"/>
      <c r="AF125" s="86"/>
      <c r="AG125" s="86"/>
      <c r="AH125" s="86"/>
      <c r="AI125" s="86"/>
      <c r="AJ125" s="86"/>
      <c r="AK125" s="86"/>
      <c r="AL125" s="136" t="s">
        <v>410</v>
      </c>
    </row>
    <row r="126" spans="1:38" s="1" customFormat="1" ht="24.75" customHeight="1" thickBot="1" x14ac:dyDescent="0.3">
      <c r="A126" s="94" t="s">
        <v>119</v>
      </c>
      <c r="B126" s="94" t="s">
        <v>103</v>
      </c>
      <c r="C126" s="102" t="s">
        <v>259</v>
      </c>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7"/>
      <c r="AF126" s="86"/>
      <c r="AG126" s="86"/>
      <c r="AH126" s="86"/>
      <c r="AI126" s="86"/>
      <c r="AJ126" s="86"/>
      <c r="AK126" s="86"/>
      <c r="AL126" s="136"/>
    </row>
    <row r="127" spans="1:38" s="1" customFormat="1" ht="24.75" customHeight="1" thickBot="1" x14ac:dyDescent="0.3">
      <c r="A127" s="94" t="s">
        <v>119</v>
      </c>
      <c r="B127" s="94" t="s">
        <v>104</v>
      </c>
      <c r="C127" s="102" t="s">
        <v>260</v>
      </c>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7"/>
      <c r="AF127" s="86"/>
      <c r="AG127" s="86"/>
      <c r="AH127" s="86"/>
      <c r="AI127" s="86"/>
      <c r="AJ127" s="86"/>
      <c r="AK127" s="86"/>
      <c r="AL127" s="136"/>
    </row>
    <row r="128" spans="1:38" s="1" customFormat="1" ht="24.75" customHeight="1" thickBot="1" x14ac:dyDescent="0.3">
      <c r="A128" s="94" t="s">
        <v>119</v>
      </c>
      <c r="B128" s="95" t="s">
        <v>234</v>
      </c>
      <c r="C128" s="103" t="s">
        <v>100</v>
      </c>
      <c r="D128" s="86" t="s">
        <v>98</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7"/>
      <c r="AF128" s="86"/>
      <c r="AG128" s="86"/>
      <c r="AH128" s="86"/>
      <c r="AI128" s="86"/>
      <c r="AJ128" s="86"/>
      <c r="AK128" s="86"/>
      <c r="AL128" s="136" t="s">
        <v>403</v>
      </c>
    </row>
    <row r="129" spans="1:67" s="1" customFormat="1" ht="24.75" customHeight="1" thickBot="1" x14ac:dyDescent="0.3">
      <c r="A129" s="94" t="s">
        <v>119</v>
      </c>
      <c r="B129" s="95" t="s">
        <v>334</v>
      </c>
      <c r="C129" s="88" t="s">
        <v>99</v>
      </c>
      <c r="D129" s="86" t="s">
        <v>98</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7"/>
      <c r="AF129" s="86"/>
      <c r="AG129" s="86"/>
      <c r="AH129" s="86"/>
      <c r="AI129" s="86"/>
      <c r="AJ129" s="86"/>
      <c r="AK129" s="86"/>
      <c r="AL129" s="136" t="s">
        <v>404</v>
      </c>
    </row>
    <row r="130" spans="1:67" s="1" customFormat="1" ht="24.75" customHeight="1" thickBot="1" x14ac:dyDescent="0.3">
      <c r="A130" s="94" t="s">
        <v>119</v>
      </c>
      <c r="B130" s="95" t="s">
        <v>335</v>
      </c>
      <c r="C130" s="116" t="s">
        <v>336</v>
      </c>
      <c r="D130" s="86" t="s">
        <v>98</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7"/>
      <c r="AF130" s="86"/>
      <c r="AG130" s="86"/>
      <c r="AH130" s="86"/>
      <c r="AI130" s="86"/>
      <c r="AJ130" s="86"/>
      <c r="AK130" s="86"/>
      <c r="AL130" s="136" t="s">
        <v>404</v>
      </c>
    </row>
    <row r="131" spans="1:67" s="1" customFormat="1" ht="24.75" customHeight="1" thickBot="1" x14ac:dyDescent="0.3">
      <c r="A131" s="94" t="s">
        <v>119</v>
      </c>
      <c r="B131" s="95" t="s">
        <v>337</v>
      </c>
      <c r="C131" s="88" t="s">
        <v>150</v>
      </c>
      <c r="D131" s="86" t="s">
        <v>98</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7"/>
      <c r="AF131" s="86"/>
      <c r="AG131" s="86"/>
      <c r="AH131" s="86"/>
      <c r="AI131" s="86"/>
      <c r="AJ131" s="86"/>
      <c r="AK131" s="86"/>
      <c r="AL131" s="136" t="s">
        <v>404</v>
      </c>
    </row>
    <row r="132" spans="1:67" s="1" customFormat="1" ht="24.75" customHeight="1" thickBot="1" x14ac:dyDescent="0.3">
      <c r="A132" s="94" t="s">
        <v>119</v>
      </c>
      <c r="B132" s="95" t="s">
        <v>338</v>
      </c>
      <c r="C132" s="88" t="s">
        <v>105</v>
      </c>
      <c r="D132" s="86" t="s">
        <v>98</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7"/>
      <c r="AF132" s="86"/>
      <c r="AG132" s="86"/>
      <c r="AH132" s="86"/>
      <c r="AI132" s="86"/>
      <c r="AJ132" s="86"/>
      <c r="AK132" s="86"/>
      <c r="AL132" s="136"/>
    </row>
    <row r="133" spans="1:67" s="1" customFormat="1" ht="24.75" customHeight="1" thickBot="1" x14ac:dyDescent="0.3">
      <c r="A133" s="94" t="s">
        <v>119</v>
      </c>
      <c r="B133" s="95" t="s">
        <v>339</v>
      </c>
      <c r="C133" s="88" t="s">
        <v>94</v>
      </c>
      <c r="D133" s="86" t="s">
        <v>98</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7"/>
      <c r="AF133" s="86"/>
      <c r="AG133" s="86"/>
      <c r="AH133" s="86"/>
      <c r="AI133" s="86"/>
      <c r="AJ133" s="86"/>
      <c r="AK133" s="86"/>
      <c r="AL133" s="136" t="s">
        <v>405</v>
      </c>
    </row>
    <row r="134" spans="1:67" s="1" customFormat="1" ht="24.75" customHeight="1" thickBot="1" x14ac:dyDescent="0.3">
      <c r="A134" s="94" t="s">
        <v>119</v>
      </c>
      <c r="B134" s="95" t="s">
        <v>340</v>
      </c>
      <c r="C134" s="102" t="s">
        <v>288</v>
      </c>
      <c r="D134" s="86" t="s">
        <v>98</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7"/>
      <c r="AF134" s="86"/>
      <c r="AG134" s="86"/>
      <c r="AH134" s="86"/>
      <c r="AI134" s="86"/>
      <c r="AJ134" s="86"/>
      <c r="AK134" s="86"/>
      <c r="AL134" s="136"/>
    </row>
    <row r="135" spans="1:67" s="1" customFormat="1" ht="24.75" customHeight="1" thickBot="1" x14ac:dyDescent="0.3">
      <c r="A135" s="94" t="s">
        <v>119</v>
      </c>
      <c r="B135" s="94" t="s">
        <v>235</v>
      </c>
      <c r="C135" s="102" t="s">
        <v>287</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7"/>
      <c r="AF135" s="86"/>
      <c r="AG135" s="86"/>
      <c r="AH135" s="86"/>
      <c r="AI135" s="86"/>
      <c r="AJ135" s="86"/>
      <c r="AK135" s="86"/>
      <c r="AL135" s="136"/>
    </row>
    <row r="136" spans="1:67" s="1" customFormat="1" ht="24.75" customHeight="1" thickBot="1" x14ac:dyDescent="0.3">
      <c r="A136" s="94" t="s">
        <v>119</v>
      </c>
      <c r="B136" s="94" t="s">
        <v>106</v>
      </c>
      <c r="C136" s="102" t="s">
        <v>108</v>
      </c>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7"/>
      <c r="AF136" s="86"/>
      <c r="AG136" s="86"/>
      <c r="AH136" s="86"/>
      <c r="AI136" s="86"/>
      <c r="AJ136" s="86"/>
      <c r="AK136" s="86"/>
      <c r="AL136" s="136" t="s">
        <v>406</v>
      </c>
    </row>
    <row r="137" spans="1:67" s="1" customFormat="1" ht="24.75" customHeight="1" thickBot="1" x14ac:dyDescent="0.3">
      <c r="A137" s="94" t="s">
        <v>119</v>
      </c>
      <c r="B137" s="94" t="s">
        <v>107</v>
      </c>
      <c r="C137" s="102" t="s">
        <v>109</v>
      </c>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7"/>
      <c r="AF137" s="86"/>
      <c r="AG137" s="86"/>
      <c r="AH137" s="86"/>
      <c r="AI137" s="86"/>
      <c r="AJ137" s="86"/>
      <c r="AK137" s="86"/>
      <c r="AL137" s="136" t="s">
        <v>406</v>
      </c>
    </row>
    <row r="138" spans="1:67" s="1" customFormat="1" ht="24.75" customHeight="1" thickBot="1" x14ac:dyDescent="0.3">
      <c r="A138" s="95" t="s">
        <v>119</v>
      </c>
      <c r="B138" s="95" t="s">
        <v>255</v>
      </c>
      <c r="C138" s="103" t="s">
        <v>256</v>
      </c>
      <c r="D138" s="131"/>
      <c r="E138" s="131"/>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7"/>
      <c r="AF138" s="86"/>
      <c r="AG138" s="86"/>
      <c r="AH138" s="86"/>
      <c r="AI138" s="86"/>
      <c r="AJ138" s="86"/>
      <c r="AK138" s="86"/>
      <c r="AL138" s="136" t="s">
        <v>406</v>
      </c>
    </row>
    <row r="139" spans="1:67" s="1" customFormat="1" ht="24.75" customHeight="1" thickBot="1" x14ac:dyDescent="0.3">
      <c r="A139" s="95" t="s">
        <v>119</v>
      </c>
      <c r="B139" s="95" t="s">
        <v>236</v>
      </c>
      <c r="C139" s="103" t="s">
        <v>293</v>
      </c>
      <c r="D139" s="131" t="s">
        <v>101</v>
      </c>
      <c r="E139" s="131"/>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7"/>
      <c r="AF139" s="86"/>
      <c r="AG139" s="86"/>
      <c r="AH139" s="86"/>
      <c r="AI139" s="86"/>
      <c r="AJ139" s="86"/>
      <c r="AK139" s="86"/>
      <c r="AL139" s="136" t="s">
        <v>368</v>
      </c>
    </row>
    <row r="140" spans="1:67" s="1" customFormat="1" ht="24.75" customHeight="1" thickBot="1" x14ac:dyDescent="0.3">
      <c r="A140" s="94" t="s">
        <v>120</v>
      </c>
      <c r="B140" s="57" t="s">
        <v>237</v>
      </c>
      <c r="C140" s="102" t="s">
        <v>286</v>
      </c>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7"/>
      <c r="AF140" s="86"/>
      <c r="AG140" s="86"/>
      <c r="AH140" s="86"/>
      <c r="AI140" s="86"/>
      <c r="AJ140" s="86"/>
      <c r="AK140" s="86"/>
      <c r="AL140" s="136" t="s">
        <v>399</v>
      </c>
    </row>
    <row r="141" spans="1:67" s="8" customFormat="1" ht="23.4" customHeight="1" thickBot="1" x14ac:dyDescent="0.3">
      <c r="A141" s="46"/>
      <c r="B141" s="118" t="s">
        <v>19</v>
      </c>
      <c r="C141" s="119" t="s">
        <v>341</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2"/>
      <c r="AF141" s="46"/>
      <c r="AG141" s="46"/>
      <c r="AH141" s="46"/>
      <c r="AI141" s="46"/>
      <c r="AJ141" s="46"/>
      <c r="AK141" s="46"/>
      <c r="AL141" s="137" t="s">
        <v>399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3">
      <c r="A142" s="50"/>
      <c r="B142" s="51"/>
      <c r="C142" s="10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3.4" thickBot="1" x14ac:dyDescent="0.3">
      <c r="A143" s="47"/>
      <c r="B143" s="66" t="s">
        <v>97</v>
      </c>
      <c r="C143" s="106" t="s">
        <v>364</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3"/>
      <c r="AF143" s="47"/>
      <c r="AG143" s="47"/>
      <c r="AH143" s="47"/>
      <c r="AI143" s="47"/>
      <c r="AJ143" s="47"/>
      <c r="AK143" s="47"/>
      <c r="AL143" s="138" t="s">
        <v>399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6" thickBot="1" x14ac:dyDescent="0.3">
      <c r="A144" s="92"/>
      <c r="B144" s="120" t="s">
        <v>352</v>
      </c>
      <c r="C144" s="121" t="s">
        <v>366</v>
      </c>
      <c r="D144" s="92" t="s">
        <v>325</v>
      </c>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135"/>
      <c r="AF144" s="92"/>
      <c r="AG144" s="92"/>
      <c r="AH144" s="92"/>
      <c r="AI144" s="92"/>
      <c r="AJ144" s="92"/>
      <c r="AK144" s="92"/>
      <c r="AL144" s="139" t="s">
        <v>399</v>
      </c>
    </row>
    <row r="145" spans="1:67" s="3" customFormat="1" ht="18" customHeight="1" thickBot="1" x14ac:dyDescent="0.3">
      <c r="A145" s="50"/>
      <c r="B145" s="51"/>
      <c r="C145" s="10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x14ac:dyDescent="0.3">
      <c r="B146" s="52"/>
      <c r="C146" s="107"/>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 customHeight="1" thickBot="1" x14ac:dyDescent="0.3">
      <c r="A147" s="125" t="s">
        <v>351</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63"/>
      <c r="AF147" s="126"/>
      <c r="AG147" s="126"/>
      <c r="AH147" s="126"/>
      <c r="AI147" s="126"/>
      <c r="AJ147" s="126"/>
      <c r="AK147" s="126"/>
      <c r="AL147" s="127"/>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2" customHeight="1" thickBot="1" x14ac:dyDescent="0.3">
      <c r="A148" s="38" t="s">
        <v>125</v>
      </c>
      <c r="B148" s="38" t="s">
        <v>239</v>
      </c>
      <c r="C148" s="108" t="s">
        <v>304</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4"/>
      <c r="AF148" s="48"/>
      <c r="AG148" s="48"/>
      <c r="AH148" s="48"/>
      <c r="AI148" s="48"/>
      <c r="AJ148" s="48"/>
      <c r="AK148" s="48"/>
      <c r="AL148" s="140" t="s">
        <v>407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x14ac:dyDescent="0.3">
      <c r="A149" s="38" t="s">
        <v>125</v>
      </c>
      <c r="B149" s="38" t="s">
        <v>238</v>
      </c>
      <c r="C149" s="108" t="s">
        <v>314</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4"/>
      <c r="AF149" s="48"/>
      <c r="AG149" s="48"/>
      <c r="AH149" s="48"/>
      <c r="AI149" s="48"/>
      <c r="AJ149" s="48"/>
      <c r="AK149" s="48"/>
      <c r="AL149" s="140" t="s">
        <v>407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2" customHeight="1" thickBot="1" x14ac:dyDescent="0.3">
      <c r="A150" s="38" t="s">
        <v>126</v>
      </c>
      <c r="B150" s="38" t="s">
        <v>240</v>
      </c>
      <c r="C150" s="108" t="s">
        <v>39</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4"/>
      <c r="AF150" s="48"/>
      <c r="AG150" s="48"/>
      <c r="AH150" s="48"/>
      <c r="AI150" s="48"/>
      <c r="AJ150" s="48"/>
      <c r="AK150" s="48"/>
      <c r="AL150" s="140" t="s">
        <v>407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2" customHeight="1" thickBot="1" x14ac:dyDescent="0.3">
      <c r="A151" s="38" t="s">
        <v>34</v>
      </c>
      <c r="B151" s="38" t="s">
        <v>241</v>
      </c>
      <c r="C151" s="108" t="s">
        <v>112</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4"/>
      <c r="AF151" s="48"/>
      <c r="AG151" s="48"/>
      <c r="AH151" s="48"/>
      <c r="AI151" s="48"/>
      <c r="AJ151" s="48"/>
      <c r="AK151" s="48"/>
      <c r="AL151" s="14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2" customHeight="1" thickBot="1" x14ac:dyDescent="0.3">
      <c r="A152" s="38" t="s">
        <v>34</v>
      </c>
      <c r="B152" s="38" t="s">
        <v>322</v>
      </c>
      <c r="C152" s="108" t="s">
        <v>113</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4"/>
      <c r="AF152" s="48"/>
      <c r="AG152" s="48"/>
      <c r="AH152" s="48"/>
      <c r="AI152" s="48"/>
      <c r="AJ152" s="48"/>
      <c r="AK152" s="48"/>
      <c r="AL152" s="14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2" customHeight="1" thickBot="1" x14ac:dyDescent="0.3">
      <c r="A153" s="38" t="s">
        <v>34</v>
      </c>
      <c r="B153" s="38" t="s">
        <v>242</v>
      </c>
      <c r="C153" s="108" t="s">
        <v>311</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4"/>
      <c r="AF153" s="48"/>
      <c r="AG153" s="48"/>
      <c r="AH153" s="48"/>
      <c r="AI153" s="48"/>
      <c r="AJ153" s="48"/>
      <c r="AK153" s="48"/>
      <c r="AL153" s="140" t="s">
        <v>399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2" customHeight="1" thickBot="1" x14ac:dyDescent="0.3">
      <c r="A154" s="39" t="s">
        <v>127</v>
      </c>
      <c r="B154" s="39" t="s">
        <v>243</v>
      </c>
      <c r="C154" s="109" t="s">
        <v>95</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4"/>
      <c r="AF154" s="49"/>
      <c r="AG154" s="49"/>
      <c r="AH154" s="49"/>
      <c r="AI154" s="49"/>
      <c r="AJ154" s="49"/>
      <c r="AK154" s="49"/>
      <c r="AL154" s="142" t="s">
        <v>368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2" customHeight="1" thickBot="1" x14ac:dyDescent="0.3">
      <c r="A155" s="39" t="s">
        <v>127</v>
      </c>
      <c r="B155" s="39" t="s">
        <v>244</v>
      </c>
      <c r="C155" s="109" t="s">
        <v>96</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4"/>
      <c r="AF155" s="49"/>
      <c r="AG155" s="49"/>
      <c r="AH155" s="49"/>
      <c r="AI155" s="49"/>
      <c r="AJ155" s="49"/>
      <c r="AK155" s="49"/>
      <c r="AL155" s="142" t="s">
        <v>408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2" customHeight="1" thickBot="1" x14ac:dyDescent="0.3">
      <c r="A156" s="39" t="s">
        <v>127</v>
      </c>
      <c r="B156" s="39" t="s">
        <v>245</v>
      </c>
      <c r="C156" s="109" t="s">
        <v>312</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5"/>
      <c r="AF156" s="49"/>
      <c r="AG156" s="49"/>
      <c r="AH156" s="49"/>
      <c r="AI156" s="49"/>
      <c r="AJ156" s="49"/>
      <c r="AK156" s="49"/>
      <c r="AL156" s="143"/>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x14ac:dyDescent="0.25">
      <c r="C157" s="110"/>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4" customFormat="1" ht="12" customHeight="1" x14ac:dyDescent="0.25">
      <c r="A158" s="67" t="s">
        <v>349</v>
      </c>
      <c r="B158" s="4"/>
      <c r="C158" s="111"/>
      <c r="D158" s="68"/>
      <c r="E158" s="83"/>
    </row>
    <row r="159" spans="1:67" s="44" customFormat="1" ht="12" customHeight="1" x14ac:dyDescent="0.35">
      <c r="A159" s="68" t="s">
        <v>350</v>
      </c>
      <c r="B159" s="68"/>
      <c r="C159" s="97"/>
      <c r="F159" s="70"/>
      <c r="G159" s="71"/>
      <c r="H159" s="72"/>
      <c r="J159" s="73"/>
      <c r="K159" s="73"/>
      <c r="L159" s="73"/>
      <c r="M159" s="73"/>
      <c r="N159" s="73"/>
      <c r="O159" s="74"/>
      <c r="P159" s="74"/>
      <c r="Q159" s="74"/>
      <c r="R159" s="74"/>
      <c r="S159" s="74"/>
      <c r="T159" s="74"/>
      <c r="U159" s="74"/>
      <c r="V159" s="74"/>
      <c r="W159" s="74"/>
      <c r="X159" s="74"/>
      <c r="Y159" s="74"/>
      <c r="Z159" s="74"/>
      <c r="AA159" s="74"/>
      <c r="AB159" s="74"/>
      <c r="AC159" s="73"/>
      <c r="AD159" s="75"/>
      <c r="AG159" s="76"/>
      <c r="AH159" s="76"/>
      <c r="AI159" s="76"/>
      <c r="AJ159" s="76"/>
      <c r="AK159" s="77"/>
      <c r="AL159" s="77"/>
      <c r="AM159" s="78"/>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x14ac:dyDescent="0.25">
      <c r="A160" s="67" t="s">
        <v>323</v>
      </c>
      <c r="B160" s="68"/>
      <c r="C160" s="97"/>
      <c r="F160" s="69"/>
      <c r="G160" s="69"/>
      <c r="H160" s="69"/>
      <c r="I160" s="73"/>
      <c r="J160" s="73"/>
      <c r="K160" s="73"/>
      <c r="L160" s="73"/>
      <c r="M160" s="73"/>
      <c r="N160" s="73"/>
      <c r="O160" s="74"/>
      <c r="P160" s="74"/>
      <c r="Q160" s="74"/>
      <c r="R160" s="74"/>
      <c r="S160" s="74"/>
      <c r="T160" s="74"/>
      <c r="U160" s="74"/>
      <c r="V160" s="74"/>
      <c r="W160" s="74"/>
      <c r="X160" s="74"/>
      <c r="Y160" s="74"/>
      <c r="Z160" s="74"/>
      <c r="AA160" s="74"/>
      <c r="AB160" s="74"/>
      <c r="AC160" s="73"/>
      <c r="AD160" s="75"/>
      <c r="AG160" s="76"/>
      <c r="AH160" s="76"/>
      <c r="AI160" s="76"/>
      <c r="AJ160" s="76"/>
      <c r="AK160" s="77"/>
      <c r="AL160" s="77"/>
      <c r="AM160" s="78"/>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x14ac:dyDescent="0.25">
      <c r="A161" s="67" t="s">
        <v>324</v>
      </c>
      <c r="B161" s="68"/>
      <c r="C161" s="97"/>
      <c r="F161" s="69"/>
      <c r="G161" s="69"/>
      <c r="H161" s="69"/>
      <c r="I161" s="73"/>
      <c r="J161" s="73"/>
      <c r="K161" s="73"/>
      <c r="L161" s="73"/>
      <c r="M161" s="73"/>
      <c r="N161" s="73"/>
      <c r="O161" s="74"/>
      <c r="P161" s="74"/>
      <c r="Q161" s="74"/>
      <c r="R161" s="74"/>
      <c r="S161" s="74"/>
      <c r="T161" s="74"/>
      <c r="U161" s="74"/>
      <c r="V161" s="74"/>
      <c r="W161" s="74"/>
      <c r="X161" s="74"/>
      <c r="Y161" s="74"/>
      <c r="Z161" s="74"/>
      <c r="AA161" s="74"/>
      <c r="AB161" s="74"/>
      <c r="AC161" s="73"/>
      <c r="AD161" s="75"/>
      <c r="AG161" s="76"/>
      <c r="AH161" s="76"/>
      <c r="AI161" s="76"/>
      <c r="AJ161" s="76"/>
      <c r="AK161" s="77"/>
      <c r="AL161" s="77"/>
      <c r="AM161" s="78"/>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x14ac:dyDescent="0.25">
      <c r="A162" s="323" t="s">
        <v>363</v>
      </c>
      <c r="B162" s="324"/>
      <c r="C162" s="324"/>
      <c r="D162" s="79"/>
      <c r="E162" s="79"/>
      <c r="F162" s="79"/>
      <c r="G162" s="79"/>
      <c r="H162" s="79"/>
      <c r="I162" s="79"/>
      <c r="J162" s="79"/>
      <c r="K162" s="79"/>
      <c r="L162" s="79"/>
      <c r="M162" s="79"/>
      <c r="N162" s="73"/>
      <c r="O162" s="74"/>
      <c r="P162" s="74"/>
      <c r="Q162" s="74"/>
      <c r="R162" s="74"/>
      <c r="S162" s="74"/>
      <c r="T162" s="74"/>
      <c r="U162" s="74"/>
      <c r="V162" s="74"/>
      <c r="W162" s="74"/>
      <c r="X162" s="74"/>
      <c r="Y162" s="74"/>
      <c r="Z162" s="74"/>
      <c r="AA162" s="74"/>
      <c r="AB162" s="74"/>
      <c r="AC162" s="73"/>
      <c r="AD162" s="73"/>
      <c r="AG162" s="76"/>
      <c r="AH162" s="76"/>
      <c r="AI162" s="76"/>
      <c r="AJ162" s="76"/>
      <c r="AK162" s="77"/>
      <c r="AL162" s="77"/>
      <c r="AM162" s="78"/>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4" customFormat="1" ht="12" customHeight="1" x14ac:dyDescent="0.2">
      <c r="C163" s="112"/>
    </row>
    <row r="165" spans="1:67" s="74" customFormat="1" ht="12" customHeight="1" x14ac:dyDescent="0.2">
      <c r="C165" s="112"/>
    </row>
    <row r="166" spans="1:67" s="74" customFormat="1" ht="12" customHeight="1" x14ac:dyDescent="0.2">
      <c r="C166" s="112"/>
    </row>
    <row r="167" spans="1:67" s="74" customFormat="1" ht="11.4" x14ac:dyDescent="0.2">
      <c r="C167" s="112"/>
    </row>
    <row r="168" spans="1:67" s="74" customFormat="1" ht="11.4" x14ac:dyDescent="0.2">
      <c r="C168" s="112"/>
    </row>
    <row r="169" spans="1:67" s="74" customFormat="1" ht="11.4" x14ac:dyDescent="0.2">
      <c r="C169" s="112"/>
    </row>
    <row r="170" spans="1:67" s="74" customFormat="1" ht="11.4" x14ac:dyDescent="0.2">
      <c r="C170" s="112"/>
    </row>
    <row r="171" spans="1:67" s="74" customFormat="1" ht="11.4" x14ac:dyDescent="0.2">
      <c r="C171" s="112"/>
    </row>
    <row r="184" spans="3:3" ht="13.8" thickBot="1" x14ac:dyDescent="0.3"/>
    <row r="185" spans="3:3" ht="13.8" thickBot="1" x14ac:dyDescent="0.3">
      <c r="C185" s="114"/>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Button 1">
              <controlPr defaultSize="0" print="0" autoFill="0" autoPict="0" macro="[0]!xmlExport">
                <anchor moveWithCells="1" sizeWithCells="1">
                  <from>
                    <xdr:col>4</xdr:col>
                    <xdr:colOff>7620</xdr:colOff>
                    <xdr:row>3</xdr:row>
                    <xdr:rowOff>7620</xdr:rowOff>
                  </from>
                  <to>
                    <xdr:col>7</xdr:col>
                    <xdr:colOff>213360</xdr:colOff>
                    <xdr:row>5</xdr:row>
                    <xdr:rowOff>30480</xdr:rowOff>
                  </to>
                </anchor>
              </controlPr>
            </control>
          </mc:Choice>
        </mc:AlternateContent>
        <mc:AlternateContent xmlns:mc="http://schemas.openxmlformats.org/markup-compatibility/2006">
          <mc:Choice Requires="x14">
            <control shapeId="89090" r:id="rId5" name="Button 2">
              <controlPr defaultSize="0" print="0" autoFill="0" autoPict="0" macro="[0]!addNewYear">
                <anchor moveWithCells="1" sizeWithCells="1">
                  <from>
                    <xdr:col>8</xdr:col>
                    <xdr:colOff>45720</xdr:colOff>
                    <xdr:row>3</xdr:row>
                    <xdr:rowOff>7620</xdr:rowOff>
                  </from>
                  <to>
                    <xdr:col>9</xdr:col>
                    <xdr:colOff>594360</xdr:colOff>
                    <xdr:row>5</xdr:row>
                    <xdr:rowOff>30480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1998</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2.4027859337855051</v>
      </c>
      <c r="F14" s="247">
        <v>1.0458083600000003E-2</v>
      </c>
      <c r="G14" s="247">
        <v>0.30523759753735336</v>
      </c>
      <c r="H14" s="247">
        <v>4.6310142000000011E-3</v>
      </c>
      <c r="I14" s="247">
        <v>0.14831166858707348</v>
      </c>
      <c r="J14" s="247">
        <v>0.14831990538707349</v>
      </c>
      <c r="K14" s="247">
        <v>0.14833123098707349</v>
      </c>
      <c r="L14" s="247">
        <v>4.8941869969734248E-3</v>
      </c>
      <c r="M14" s="247">
        <v>4.4223102102000353E-2</v>
      </c>
      <c r="N14" s="247">
        <v>1.868602850946</v>
      </c>
      <c r="O14" s="247">
        <v>0.18686356881360003</v>
      </c>
      <c r="P14" s="247">
        <v>0.18687655925610003</v>
      </c>
      <c r="Q14" s="247">
        <v>4.0033546219999994E-2</v>
      </c>
      <c r="R14" s="247">
        <v>0.18686363523090002</v>
      </c>
      <c r="S14" s="247">
        <v>0.18686821367358003</v>
      </c>
      <c r="T14" s="247">
        <v>7.1833587937300006E-2</v>
      </c>
      <c r="U14" s="247">
        <v>6.0948058560000001E-3</v>
      </c>
      <c r="V14" s="247">
        <v>0.91557137726500015</v>
      </c>
      <c r="W14" s="247">
        <v>2.0652067262744991</v>
      </c>
      <c r="X14" s="247">
        <v>5.6654473288000008E-3</v>
      </c>
      <c r="Y14" s="247">
        <v>2.176193032E-4</v>
      </c>
      <c r="Z14" s="247">
        <v>7.8514128200000001E-5</v>
      </c>
      <c r="AA14" s="247">
        <v>1.8931618064E-4</v>
      </c>
      <c r="AB14" s="247">
        <v>6.1508731914000003E-3</v>
      </c>
      <c r="AC14" s="247">
        <v>2.5291850000000005E-2</v>
      </c>
      <c r="AD14" s="247">
        <v>1.7704295000000002E-2</v>
      </c>
      <c r="AE14" s="248"/>
      <c r="AF14" s="249">
        <v>3.4319999999999991</v>
      </c>
      <c r="AG14" s="249" t="s">
        <v>399</v>
      </c>
      <c r="AH14" s="249">
        <v>130.22999999999999</v>
      </c>
      <c r="AI14" s="249">
        <v>1631.0216435693987</v>
      </c>
      <c r="AJ14" s="249">
        <v>2795.1330615524453</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0.3589573357321566</v>
      </c>
      <c r="F23" s="247">
        <v>0.10331872058813525</v>
      </c>
      <c r="G23" s="247">
        <v>7.2344904410208029E-3</v>
      </c>
      <c r="H23" s="247">
        <v>6.4522749800301427E-5</v>
      </c>
      <c r="I23" s="247">
        <v>2.303990184295886E-2</v>
      </c>
      <c r="J23" s="247">
        <v>2.9009933902571436E-2</v>
      </c>
      <c r="K23" s="247">
        <v>8.120640558763309E-2</v>
      </c>
      <c r="L23" s="247">
        <v>1.1574216591173881E-2</v>
      </c>
      <c r="M23" s="247">
        <v>0.36221125912733365</v>
      </c>
      <c r="N23" s="247">
        <v>9.3491954831023214E-3</v>
      </c>
      <c r="O23" s="247">
        <v>1.2810159006213821E-4</v>
      </c>
      <c r="P23" s="247" t="s">
        <v>501</v>
      </c>
      <c r="Q23" s="247" t="s">
        <v>501</v>
      </c>
      <c r="R23" s="247">
        <v>4.3653756012803702E-4</v>
      </c>
      <c r="S23" s="247">
        <v>1.9726699973702945E-2</v>
      </c>
      <c r="T23" s="247">
        <v>6.0545269943305642E-4</v>
      </c>
      <c r="U23" s="247">
        <v>8.4423713333865353E-5</v>
      </c>
      <c r="V23" s="247">
        <v>1.0443401957930986E-2</v>
      </c>
      <c r="W23" s="247" t="s">
        <v>501</v>
      </c>
      <c r="X23" s="247">
        <v>2.586113170672647E-4</v>
      </c>
      <c r="Y23" s="247">
        <v>4.2064768316299049E-4</v>
      </c>
      <c r="Z23" s="247" t="s">
        <v>399</v>
      </c>
      <c r="AA23" s="247" t="s">
        <v>399</v>
      </c>
      <c r="AB23" s="247">
        <v>6.7925900023025438E-4</v>
      </c>
      <c r="AC23" s="247" t="s">
        <v>501</v>
      </c>
      <c r="AD23" s="247" t="s">
        <v>399</v>
      </c>
      <c r="AE23" s="248"/>
      <c r="AF23" s="249">
        <v>363.06662311300721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0.31718147608943065</v>
      </c>
      <c r="F24" s="247">
        <v>4.4515840486557871E-2</v>
      </c>
      <c r="G24" s="247">
        <v>2.0000884651467127E-2</v>
      </c>
      <c r="H24" s="247">
        <v>9.3900819499114743E-4</v>
      </c>
      <c r="I24" s="247">
        <v>9.2233314409491049E-3</v>
      </c>
      <c r="J24" s="247">
        <v>9.2242803167738412E-3</v>
      </c>
      <c r="K24" s="247">
        <v>9.2250183313041922E-3</v>
      </c>
      <c r="L24" s="247">
        <v>4.5518641411026323E-3</v>
      </c>
      <c r="M24" s="247">
        <v>7.0081439048127733E-2</v>
      </c>
      <c r="N24" s="247">
        <v>6.277904563081994E-5</v>
      </c>
      <c r="O24" s="247">
        <v>3.9509691031108429E-6</v>
      </c>
      <c r="P24" s="247">
        <v>8.5796768105425288E-4</v>
      </c>
      <c r="Q24" s="247">
        <v>1.6227844125854364E-4</v>
      </c>
      <c r="R24" s="247">
        <v>1.0133191377737059E-4</v>
      </c>
      <c r="S24" s="247">
        <v>9.4218907228244567E-5</v>
      </c>
      <c r="T24" s="247">
        <v>2.40609041665038E-5</v>
      </c>
      <c r="U24" s="247">
        <v>1.3130841184237979E-4</v>
      </c>
      <c r="V24" s="247">
        <v>1.2777742925112955E-2</v>
      </c>
      <c r="W24" s="247">
        <v>1.3633675568659074E-3</v>
      </c>
      <c r="X24" s="247">
        <v>6.6397316111759547E-6</v>
      </c>
      <c r="Y24" s="247">
        <v>1.6586493806287337E-5</v>
      </c>
      <c r="Z24" s="247">
        <v>4.8301149478675132E-6</v>
      </c>
      <c r="AA24" s="247">
        <v>4.1714815872111967E-6</v>
      </c>
      <c r="AB24" s="247">
        <v>3.2227821952542001E-5</v>
      </c>
      <c r="AC24" s="247">
        <v>6.5367001259580442E-8</v>
      </c>
      <c r="AD24" s="247">
        <v>1.7923210022788187E-5</v>
      </c>
      <c r="AE24" s="248"/>
      <c r="AF24" s="249">
        <v>402.17861607953307</v>
      </c>
      <c r="AG24" s="249">
        <v>0.10543064719287168</v>
      </c>
      <c r="AH24" s="249">
        <v>1497.9136018738618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2.9836629364467018</v>
      </c>
      <c r="F27" s="247">
        <v>2.9742057375632829</v>
      </c>
      <c r="G27" s="247">
        <v>0.12327220739345256</v>
      </c>
      <c r="H27" s="247">
        <v>5.1494814491960243E-2</v>
      </c>
      <c r="I27" s="247">
        <v>0.22587392101515866</v>
      </c>
      <c r="J27" s="247">
        <v>0.22587392101515866</v>
      </c>
      <c r="K27" s="247">
        <v>0.22587392101515866</v>
      </c>
      <c r="L27" s="247">
        <v>0.14080263442916927</v>
      </c>
      <c r="M27" s="247">
        <v>23.890269692910405</v>
      </c>
      <c r="N27" s="247">
        <v>3.4063418724863475</v>
      </c>
      <c r="O27" s="247">
        <v>2.9498260520243725E-5</v>
      </c>
      <c r="P27" s="247">
        <v>1.5861198735407714E-3</v>
      </c>
      <c r="Q27" s="247">
        <v>4.6670955107646955E-5</v>
      </c>
      <c r="R27" s="247">
        <v>1.6005225250446135E-3</v>
      </c>
      <c r="S27" s="247">
        <v>1.1072231335979722E-3</v>
      </c>
      <c r="T27" s="247">
        <v>3.0287653107358251E-4</v>
      </c>
      <c r="U27" s="247">
        <v>3.4345389174806439E-5</v>
      </c>
      <c r="V27" s="247">
        <v>5.8124030734799468E-3</v>
      </c>
      <c r="W27" s="247">
        <v>0.1220299</v>
      </c>
      <c r="X27" s="247">
        <v>3.1556825287999998E-3</v>
      </c>
      <c r="Y27" s="247">
        <v>3.8008002521000002E-3</v>
      </c>
      <c r="Z27" s="247">
        <v>2.6608836744E-3</v>
      </c>
      <c r="AA27" s="247">
        <v>3.4732345107999999E-3</v>
      </c>
      <c r="AB27" s="247">
        <v>1.3090600966099999E-2</v>
      </c>
      <c r="AC27" s="247">
        <v>1.2203E-4</v>
      </c>
      <c r="AD27" s="247">
        <v>2.49038E-5</v>
      </c>
      <c r="AE27" s="248"/>
      <c r="AF27" s="249">
        <v>9702.4420305071999</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0.65166544986289088</v>
      </c>
      <c r="F28" s="247">
        <v>0.1077229770508242</v>
      </c>
      <c r="G28" s="247">
        <v>2.7510443170692119E-2</v>
      </c>
      <c r="H28" s="247">
        <v>5.9992191182792534E-4</v>
      </c>
      <c r="I28" s="247">
        <v>8.1570108454649862E-2</v>
      </c>
      <c r="J28" s="247">
        <v>8.1570108454649862E-2</v>
      </c>
      <c r="K28" s="247">
        <v>8.1570108454649862E-2</v>
      </c>
      <c r="L28" s="247">
        <v>5.0727865735671042E-2</v>
      </c>
      <c r="M28" s="247">
        <v>0.71370474753195079</v>
      </c>
      <c r="N28" s="247">
        <v>3.2580016705376733E-2</v>
      </c>
      <c r="O28" s="247">
        <v>1.7781403310175042E-6</v>
      </c>
      <c r="P28" s="247">
        <v>1.7375363063262524E-4</v>
      </c>
      <c r="Q28" s="247">
        <v>3.4384467063931662E-6</v>
      </c>
      <c r="R28" s="247">
        <v>2.6964385056018551E-4</v>
      </c>
      <c r="S28" s="247">
        <v>1.8114438385353842E-4</v>
      </c>
      <c r="T28" s="247">
        <v>8.8800706586976443E-6</v>
      </c>
      <c r="U28" s="247">
        <v>3.3206127507513241E-6</v>
      </c>
      <c r="V28" s="247">
        <v>5.941752764659832E-4</v>
      </c>
      <c r="W28" s="247">
        <v>1.5774300000000002E-2</v>
      </c>
      <c r="X28" s="247">
        <v>6.4189009220000002E-4</v>
      </c>
      <c r="Y28" s="247">
        <v>7.2182692070000003E-4</v>
      </c>
      <c r="Z28" s="247">
        <v>5.6345136490000005E-4</v>
      </c>
      <c r="AA28" s="247">
        <v>6.0220894729999996E-4</v>
      </c>
      <c r="AB28" s="247">
        <v>2.5293773251000001E-3</v>
      </c>
      <c r="AC28" s="247">
        <v>1.5774099999999999E-5</v>
      </c>
      <c r="AD28" s="247">
        <v>3.3898000000000001E-6</v>
      </c>
      <c r="AE28" s="248"/>
      <c r="AF28" s="249">
        <v>1369.0126902080999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1.7167158995873617</v>
      </c>
      <c r="F29" s="247">
        <v>0.1170707559849881</v>
      </c>
      <c r="G29" s="247">
        <v>4.1212795264485111E-2</v>
      </c>
      <c r="H29" s="247">
        <v>1.0744822455387216E-3</v>
      </c>
      <c r="I29" s="247">
        <v>6.2477474184888297E-2</v>
      </c>
      <c r="J29" s="247">
        <v>6.2477474184888297E-2</v>
      </c>
      <c r="K29" s="247">
        <v>6.2477474184888297E-2</v>
      </c>
      <c r="L29" s="247">
        <v>3.5475833758617681E-2</v>
      </c>
      <c r="M29" s="247">
        <v>0.41465415665878452</v>
      </c>
      <c r="N29" s="247">
        <v>3.3063892865674001E-4</v>
      </c>
      <c r="O29" s="247">
        <v>2.3436649147224887E-6</v>
      </c>
      <c r="P29" s="247">
        <v>2.4828952067637344E-4</v>
      </c>
      <c r="Q29" s="247">
        <v>4.6862181471712946E-6</v>
      </c>
      <c r="R29" s="247">
        <v>3.98115099513013E-4</v>
      </c>
      <c r="S29" s="247">
        <v>2.669743624222798E-4</v>
      </c>
      <c r="T29" s="247">
        <v>9.3913348929951969E-6</v>
      </c>
      <c r="U29" s="247">
        <v>4.6851064648976118E-6</v>
      </c>
      <c r="V29" s="247">
        <v>8.4328581321335965E-4</v>
      </c>
      <c r="W29" s="247">
        <v>1.0166399999999999E-2</v>
      </c>
      <c r="X29" s="247">
        <v>1.452344329E-4</v>
      </c>
      <c r="Y29" s="247">
        <v>8.7947517670000001E-4</v>
      </c>
      <c r="Z29" s="247">
        <v>9.8275299559999994E-4</v>
      </c>
      <c r="AA29" s="247">
        <v>2.2592022880000003E-4</v>
      </c>
      <c r="AB29" s="247">
        <v>2.233382834E-3</v>
      </c>
      <c r="AC29" s="247">
        <v>6.7282999999999996E-6</v>
      </c>
      <c r="AD29" s="247">
        <v>1.9213000000000001E-6</v>
      </c>
      <c r="AE29" s="248"/>
      <c r="AF29" s="249">
        <v>1999.8544653258</v>
      </c>
      <c r="AG29" s="249" t="s">
        <v>399</v>
      </c>
      <c r="AH29" s="249">
        <v>16.2058463708</v>
      </c>
      <c r="AI29" s="249" t="s">
        <v>399</v>
      </c>
      <c r="AJ29" s="249" t="s">
        <v>399</v>
      </c>
      <c r="AK29" s="249" t="s">
        <v>399</v>
      </c>
      <c r="AL29" s="250" t="s">
        <v>12</v>
      </c>
    </row>
    <row r="30" spans="1:38" s="1" customFormat="1" ht="26.25" customHeight="1" thickBot="1" x14ac:dyDescent="0.3">
      <c r="A30" s="244" t="s">
        <v>123</v>
      </c>
      <c r="B30" s="244" t="s">
        <v>166</v>
      </c>
      <c r="C30" s="245" t="s">
        <v>54</v>
      </c>
      <c r="D30" s="246"/>
      <c r="E30" s="247">
        <v>8.4566116531540649E-3</v>
      </c>
      <c r="F30" s="247">
        <v>0.20545823837111385</v>
      </c>
      <c r="G30" s="247">
        <v>5.2003894515337604E-4</v>
      </c>
      <c r="H30" s="247">
        <v>8.2526110473963462E-5</v>
      </c>
      <c r="I30" s="247">
        <v>3.4234203055640983E-3</v>
      </c>
      <c r="J30" s="247">
        <v>3.4234203055640983E-3</v>
      </c>
      <c r="K30" s="247">
        <v>3.4234203055640983E-3</v>
      </c>
      <c r="L30" s="247">
        <v>5.2315687811465173E-4</v>
      </c>
      <c r="M30" s="247">
        <v>0.93932306256386522</v>
      </c>
      <c r="N30" s="247">
        <v>4.6661985607628603E-2</v>
      </c>
      <c r="O30" s="247">
        <v>4.2826318374611173E-5</v>
      </c>
      <c r="P30" s="247">
        <v>1.4689411762449251E-5</v>
      </c>
      <c r="Q30" s="247">
        <v>5.0653144008445687E-7</v>
      </c>
      <c r="R30" s="247">
        <v>1.895366581276187E-4</v>
      </c>
      <c r="S30" s="247">
        <v>7.2567547088506134E-3</v>
      </c>
      <c r="T30" s="247">
        <v>3.0102429247708503E-4</v>
      </c>
      <c r="U30" s="247">
        <v>4.2639964730980082E-5</v>
      </c>
      <c r="V30" s="247">
        <v>4.2505389765450955E-3</v>
      </c>
      <c r="W30" s="247">
        <v>1.1478999999999999E-3</v>
      </c>
      <c r="X30" s="247">
        <v>1.7489675400000001E-5</v>
      </c>
      <c r="Y30" s="247">
        <v>3.2064208499999997E-5</v>
      </c>
      <c r="Z30" s="247">
        <v>1.09310991E-5</v>
      </c>
      <c r="AA30" s="247">
        <v>3.7529671400000001E-5</v>
      </c>
      <c r="AB30" s="247">
        <v>9.8014654400000009E-5</v>
      </c>
      <c r="AC30" s="247">
        <v>1.1479000000000001E-6</v>
      </c>
      <c r="AD30" s="247">
        <v>1.1479000000000001E-6</v>
      </c>
      <c r="AE30" s="248"/>
      <c r="AF30" s="249">
        <v>74.425263454700001</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0.65075934912961619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30.195520133727825</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4.6924967795346398E-2</v>
      </c>
      <c r="J32" s="247">
        <v>8.9252282955859033E-2</v>
      </c>
      <c r="K32" s="247">
        <v>0.11547892033168582</v>
      </c>
      <c r="L32" s="247">
        <v>4.5792979987744663E-3</v>
      </c>
      <c r="M32" s="247" t="s">
        <v>399</v>
      </c>
      <c r="N32" s="247">
        <v>0.1290697426991535</v>
      </c>
      <c r="O32" s="247">
        <v>5.8322607762370364E-4</v>
      </c>
      <c r="P32" s="297" t="s">
        <v>501</v>
      </c>
      <c r="Q32" s="247">
        <v>1.4835484954969598E-3</v>
      </c>
      <c r="R32" s="247">
        <v>4.7982282534987417E-2</v>
      </c>
      <c r="S32" s="247">
        <v>1.0519010515753315</v>
      </c>
      <c r="T32" s="247">
        <v>7.4907316998839395E-3</v>
      </c>
      <c r="U32" s="247">
        <v>9.3849935590692847E-4</v>
      </c>
      <c r="V32" s="247">
        <v>0.37428919259061011</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3767.7644099995</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1.7798922052996071E-2</v>
      </c>
      <c r="J33" s="247">
        <v>3.2960966764807538E-2</v>
      </c>
      <c r="K33" s="247">
        <v>6.5921933529615076E-2</v>
      </c>
      <c r="L33" s="247">
        <v>6.9877249541391981E-4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3767.7644099995</v>
      </c>
      <c r="AL33" s="250" t="s">
        <v>459</v>
      </c>
    </row>
    <row r="34" spans="1:38" s="1" customFormat="1" ht="26.25" customHeight="1" thickBot="1" x14ac:dyDescent="0.3">
      <c r="A34" s="244" t="s">
        <v>121</v>
      </c>
      <c r="B34" s="244" t="s">
        <v>170</v>
      </c>
      <c r="C34" s="245" t="s">
        <v>58</v>
      </c>
      <c r="D34" s="246"/>
      <c r="E34" s="247">
        <v>0.11083465079093464</v>
      </c>
      <c r="F34" s="247">
        <v>9.837825443461139E-3</v>
      </c>
      <c r="G34" s="247">
        <v>8.6376471083993364E-3</v>
      </c>
      <c r="H34" s="247">
        <v>1.4820383985990442E-5</v>
      </c>
      <c r="I34" s="247">
        <v>2.8977032983651249E-3</v>
      </c>
      <c r="J34" s="247">
        <v>3.0449979122136191E-3</v>
      </c>
      <c r="K34" s="247">
        <v>3.2150231763473742E-3</v>
      </c>
      <c r="L34" s="247">
        <v>1.8835071439373312E-3</v>
      </c>
      <c r="M34" s="247">
        <v>2.2630635424006264E-2</v>
      </c>
      <c r="N34" s="247" t="s">
        <v>501</v>
      </c>
      <c r="O34" s="247">
        <v>2.1184966065863637E-5</v>
      </c>
      <c r="P34" s="247" t="s">
        <v>501</v>
      </c>
      <c r="Q34" s="247" t="s">
        <v>501</v>
      </c>
      <c r="R34" s="247">
        <v>1.0574298512703609E-4</v>
      </c>
      <c r="S34" s="247">
        <v>3.5950796491169448E-3</v>
      </c>
      <c r="T34" s="247">
        <v>1.4802199465762232E-4</v>
      </c>
      <c r="U34" s="247">
        <v>2.1184966065863637E-5</v>
      </c>
      <c r="V34" s="247">
        <v>2.114859702540722E-3</v>
      </c>
      <c r="W34" s="247" t="s">
        <v>501</v>
      </c>
      <c r="X34" s="247">
        <v>6.3463975596449857E-5</v>
      </c>
      <c r="Y34" s="247">
        <v>1.0574298512703609E-4</v>
      </c>
      <c r="Z34" s="247" t="s">
        <v>501</v>
      </c>
      <c r="AA34" s="247" t="s">
        <v>501</v>
      </c>
      <c r="AB34" s="247">
        <v>1.6920696072348596E-4</v>
      </c>
      <c r="AC34" s="247" t="s">
        <v>399</v>
      </c>
      <c r="AD34" s="247" t="s">
        <v>399</v>
      </c>
      <c r="AE34" s="248"/>
      <c r="AF34" s="249">
        <v>90.922601141045647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4.5806774254112864E-2</v>
      </c>
      <c r="F36" s="247">
        <v>1.6338418440144417E-3</v>
      </c>
      <c r="G36" s="247">
        <v>1.7560099659298472E-3</v>
      </c>
      <c r="H36" s="247">
        <v>4.2645956315439143E-6</v>
      </c>
      <c r="I36" s="247">
        <v>8.1679549272394036E-4</v>
      </c>
      <c r="J36" s="247">
        <v>8.7524553873274805E-4</v>
      </c>
      <c r="K36" s="247">
        <v>8.7524553873274805E-4</v>
      </c>
      <c r="L36" s="247">
        <v>2.7132611700715192E-4</v>
      </c>
      <c r="M36" s="247">
        <v>4.3172759305218095E-3</v>
      </c>
      <c r="N36" s="247">
        <v>7.5834544671513247E-5</v>
      </c>
      <c r="O36" s="247">
        <v>5.8450046008807767E-6</v>
      </c>
      <c r="P36" s="247">
        <v>1.7509927945986186E-5</v>
      </c>
      <c r="Q36" s="247">
        <v>2.3329846690210825E-5</v>
      </c>
      <c r="R36" s="247">
        <v>2.91748512910916E-5</v>
      </c>
      <c r="S36" s="247">
        <v>5.1350748575119953E-4</v>
      </c>
      <c r="T36" s="247">
        <v>5.8349702582183207E-4</v>
      </c>
      <c r="U36" s="247">
        <v>5.8349702582183201E-5</v>
      </c>
      <c r="V36" s="247">
        <v>7.0014625927288616E-4</v>
      </c>
      <c r="W36" s="247">
        <v>7.5834544671513252E-2</v>
      </c>
      <c r="X36" s="247" t="s">
        <v>501</v>
      </c>
      <c r="Y36" s="247" t="s">
        <v>501</v>
      </c>
      <c r="Z36" s="247" t="s">
        <v>501</v>
      </c>
      <c r="AA36" s="247" t="s">
        <v>501</v>
      </c>
      <c r="AB36" s="247">
        <v>1.9817826758351133E-6</v>
      </c>
      <c r="AC36" s="247">
        <v>4.665969338042165E-5</v>
      </c>
      <c r="AD36" s="247">
        <v>2.2175897284028356E-5</v>
      </c>
      <c r="AE36" s="248"/>
      <c r="AF36" s="249">
        <v>25.08585665614067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22.085062388591801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1.5868194722984091E-2</v>
      </c>
      <c r="F38" s="247">
        <v>1.2067475348871667E-3</v>
      </c>
      <c r="G38" s="247">
        <v>3.2035013813666796E-4</v>
      </c>
      <c r="H38" s="247">
        <v>2.8217547858799491E-6</v>
      </c>
      <c r="I38" s="247">
        <v>1.0864867108583459E-3</v>
      </c>
      <c r="J38" s="247">
        <v>1.2367419081370469E-3</v>
      </c>
      <c r="K38" s="247">
        <v>2.0781892261609795E-3</v>
      </c>
      <c r="L38" s="247">
        <v>5.5053470312412965E-4</v>
      </c>
      <c r="M38" s="247">
        <v>5.9000093718871291E-3</v>
      </c>
      <c r="N38" s="247">
        <v>7.7491775358066608E-7</v>
      </c>
      <c r="O38" s="247">
        <v>8.2912434051184865E-6</v>
      </c>
      <c r="P38" s="247" t="s">
        <v>501</v>
      </c>
      <c r="Q38" s="247" t="s">
        <v>501</v>
      </c>
      <c r="R38" s="247">
        <v>2.3009858584306746E-5</v>
      </c>
      <c r="S38" s="247">
        <v>8.1138129400025395E-4</v>
      </c>
      <c r="T38" s="247">
        <v>3.0156400468192537E-5</v>
      </c>
      <c r="U38" s="247">
        <v>3.6405259549146453E-6</v>
      </c>
      <c r="V38" s="247">
        <v>5.187633678800978E-4</v>
      </c>
      <c r="W38" s="247" t="s">
        <v>501</v>
      </c>
      <c r="X38" s="247">
        <v>1.0901983710921117E-5</v>
      </c>
      <c r="Y38" s="247">
        <v>1.8171176398650975E-5</v>
      </c>
      <c r="Z38" s="247" t="s">
        <v>399</v>
      </c>
      <c r="AA38" s="247" t="s">
        <v>399</v>
      </c>
      <c r="AB38" s="247">
        <v>2.9073160109572099E-5</v>
      </c>
      <c r="AC38" s="247" t="s">
        <v>501</v>
      </c>
      <c r="AD38" s="247" t="s">
        <v>399</v>
      </c>
      <c r="AE38" s="248"/>
      <c r="AF38" s="249">
        <v>15.552079108339687</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0.82682882225097853</v>
      </c>
      <c r="F39" s="247">
        <v>0.35845740472177079</v>
      </c>
      <c r="G39" s="247">
        <v>0.5198141553822756</v>
      </c>
      <c r="H39" s="247">
        <v>7.0514677804074484E-3</v>
      </c>
      <c r="I39" s="247">
        <v>0.10660572471262882</v>
      </c>
      <c r="J39" s="247">
        <v>0.12296366818181165</v>
      </c>
      <c r="K39" s="247">
        <v>0.12296366818181165</v>
      </c>
      <c r="L39" s="247">
        <v>5.5301012612355635E-2</v>
      </c>
      <c r="M39" s="247">
        <v>0.82156272578623357</v>
      </c>
      <c r="N39" s="247">
        <v>4.3740462972786102E-2</v>
      </c>
      <c r="O39" s="247">
        <v>8.2765647795629419E-4</v>
      </c>
      <c r="P39" s="247">
        <v>6.4008474805973131E-3</v>
      </c>
      <c r="Q39" s="247">
        <v>3.810691077880699E-3</v>
      </c>
      <c r="R39" s="247">
        <v>5.4667445962235009E-2</v>
      </c>
      <c r="S39" s="247">
        <v>1.6386137015507948E-2</v>
      </c>
      <c r="T39" s="247">
        <v>0.68172194561424393</v>
      </c>
      <c r="U39" s="247">
        <v>1.1741977387892256E-3</v>
      </c>
      <c r="V39" s="247">
        <v>0.1060635411294537</v>
      </c>
      <c r="W39" s="247">
        <v>3.8354596203386861E-2</v>
      </c>
      <c r="X39" s="247">
        <v>1.8167474461537425E-5</v>
      </c>
      <c r="Y39" s="247">
        <v>3.9625619558747954E-5</v>
      </c>
      <c r="Z39" s="247">
        <v>2.1197540129056092E-5</v>
      </c>
      <c r="AA39" s="247">
        <v>1.9890137131173859E-5</v>
      </c>
      <c r="AB39" s="247">
        <v>9.8880771280515341E-5</v>
      </c>
      <c r="AC39" s="247" t="s">
        <v>501</v>
      </c>
      <c r="AD39" s="247" t="s">
        <v>501</v>
      </c>
      <c r="AE39" s="248"/>
      <c r="AF39" s="249">
        <v>5452.6478230609482</v>
      </c>
      <c r="AG39" s="249" t="s">
        <v>399</v>
      </c>
      <c r="AH39" s="249">
        <v>10843.671663502255</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1.6405127340453733</v>
      </c>
      <c r="F41" s="247">
        <v>0.22588997865493765</v>
      </c>
      <c r="G41" s="247">
        <v>1.0336828876048303</v>
      </c>
      <c r="H41" s="247">
        <v>1.9450541985560572E-2</v>
      </c>
      <c r="I41" s="247">
        <v>0.19745895513514014</v>
      </c>
      <c r="J41" s="247">
        <v>0.19999463531970804</v>
      </c>
      <c r="K41" s="247">
        <v>0.21367919666436833</v>
      </c>
      <c r="L41" s="247">
        <v>1.3866277205251132E-2</v>
      </c>
      <c r="M41" s="247">
        <v>2.7702425595689335</v>
      </c>
      <c r="N41" s="247">
        <v>4.3071567556864421E-2</v>
      </c>
      <c r="O41" s="247">
        <v>1.9666479577234897E-3</v>
      </c>
      <c r="P41" s="247">
        <v>5.0610859426163009E-3</v>
      </c>
      <c r="Q41" s="247">
        <v>3.3872350383216871E-3</v>
      </c>
      <c r="R41" s="247">
        <v>8.2284864167917731E-3</v>
      </c>
      <c r="S41" s="247">
        <v>8.912932183898277E-3</v>
      </c>
      <c r="T41" s="247">
        <v>4.183453290710599E-3</v>
      </c>
      <c r="U41" s="247">
        <v>3.7066215803057898E-2</v>
      </c>
      <c r="V41" s="247">
        <v>0.1306403626845595</v>
      </c>
      <c r="W41" s="247">
        <v>0.37151967830244298</v>
      </c>
      <c r="X41" s="247">
        <v>7.684096682434513E-2</v>
      </c>
      <c r="Y41" s="247">
        <v>0.10710030283227454</v>
      </c>
      <c r="Z41" s="247">
        <v>4.2617177706865593E-2</v>
      </c>
      <c r="AA41" s="247">
        <v>3.8527096149849643E-2</v>
      </c>
      <c r="AB41" s="247">
        <v>0.26508554351333485</v>
      </c>
      <c r="AC41" s="247">
        <v>7.6340700545384204E-4</v>
      </c>
      <c r="AD41" s="247">
        <v>5.2068431518728059E-2</v>
      </c>
      <c r="AE41" s="248"/>
      <c r="AF41" s="249">
        <v>10719.173919999994</v>
      </c>
      <c r="AG41" s="249">
        <v>306.25896313839246</v>
      </c>
      <c r="AH41" s="249">
        <v>21486.293979999999</v>
      </c>
      <c r="AI41" s="249">
        <v>114.70528966160772</v>
      </c>
      <c r="AJ41" s="249" t="s">
        <v>399</v>
      </c>
      <c r="AK41" s="249" t="s">
        <v>414</v>
      </c>
      <c r="AL41" s="250" t="s">
        <v>12</v>
      </c>
    </row>
    <row r="42" spans="1:38" s="1" customFormat="1" ht="26.25" customHeight="1" thickBot="1" x14ac:dyDescent="0.3">
      <c r="A42" s="244" t="s">
        <v>121</v>
      </c>
      <c r="B42" s="244" t="s">
        <v>178</v>
      </c>
      <c r="C42" s="245" t="s">
        <v>60</v>
      </c>
      <c r="D42" s="246"/>
      <c r="E42" s="247">
        <v>3.6023350042680567E-3</v>
      </c>
      <c r="F42" s="247">
        <v>0.11961475183454809</v>
      </c>
      <c r="G42" s="247">
        <v>1.5659955398836459E-4</v>
      </c>
      <c r="H42" s="247">
        <v>6.8576413980158741E-6</v>
      </c>
      <c r="I42" s="247">
        <v>3.6728918738103579E-4</v>
      </c>
      <c r="J42" s="247">
        <v>3.7926163493775579E-4</v>
      </c>
      <c r="K42" s="247">
        <v>3.9266008797663577E-4</v>
      </c>
      <c r="L42" s="247">
        <v>3.4244619876031824E-5</v>
      </c>
      <c r="M42" s="247">
        <v>0.29758381331495037</v>
      </c>
      <c r="N42" s="247">
        <v>1.3958196180686652E-2</v>
      </c>
      <c r="O42" s="247">
        <v>5.3693295411583324E-6</v>
      </c>
      <c r="P42" s="247" t="s">
        <v>501</v>
      </c>
      <c r="Q42" s="247" t="s">
        <v>501</v>
      </c>
      <c r="R42" s="247">
        <v>4.9034747690617257E-5</v>
      </c>
      <c r="S42" s="247">
        <v>1.3821675871073327E-3</v>
      </c>
      <c r="T42" s="247">
        <v>3.9264721351553125E-5</v>
      </c>
      <c r="U42" s="247">
        <v>5.0844011035183328E-6</v>
      </c>
      <c r="V42" s="247">
        <v>6.892063456368253E-4</v>
      </c>
      <c r="W42" s="247" t="s">
        <v>501</v>
      </c>
      <c r="X42" s="247">
        <v>1.589091055574317E-5</v>
      </c>
      <c r="Y42" s="247">
        <v>1.6981545723743171E-5</v>
      </c>
      <c r="Z42" s="247" t="s">
        <v>399</v>
      </c>
      <c r="AA42" s="247" t="s">
        <v>399</v>
      </c>
      <c r="AB42" s="247">
        <v>3.2872456279486341E-5</v>
      </c>
      <c r="AC42" s="247" t="s">
        <v>501</v>
      </c>
      <c r="AD42" s="247" t="s">
        <v>399</v>
      </c>
      <c r="AE42" s="248"/>
      <c r="AF42" s="249">
        <v>22.256457390541144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3.7411123916186763E-3</v>
      </c>
      <c r="F44" s="247">
        <v>1.2425711040442674E-2</v>
      </c>
      <c r="G44" s="247">
        <v>8.4157683963794144E-5</v>
      </c>
      <c r="H44" s="247">
        <v>7.3715557193473198E-7</v>
      </c>
      <c r="I44" s="247">
        <v>4.239304166555055E-4</v>
      </c>
      <c r="J44" s="247">
        <v>3.3146706671939715E-3</v>
      </c>
      <c r="K44" s="247">
        <v>1.2014735528963202E-2</v>
      </c>
      <c r="L44" s="247">
        <v>1.1260843752473674E-4</v>
      </c>
      <c r="M44" s="247">
        <v>2.8507644977498397E-2</v>
      </c>
      <c r="N44" s="247">
        <v>1.1520772160129047E-3</v>
      </c>
      <c r="O44" s="247">
        <v>4.1334304566330822E-6</v>
      </c>
      <c r="P44" s="247" t="s">
        <v>501</v>
      </c>
      <c r="Q44" s="247" t="s">
        <v>501</v>
      </c>
      <c r="R44" s="247">
        <v>1.1591149972603853E-5</v>
      </c>
      <c r="S44" s="247">
        <v>5.2252083885483125E-4</v>
      </c>
      <c r="T44" s="247">
        <v>1.4049377027854628E-5</v>
      </c>
      <c r="U44" s="247">
        <v>1.2291128745253884E-6</v>
      </c>
      <c r="V44" s="247">
        <v>3.0152819781946195E-4</v>
      </c>
      <c r="W44" s="247" t="s">
        <v>501</v>
      </c>
      <c r="X44" s="247">
        <v>4.1070306462761643E-6</v>
      </c>
      <c r="Y44" s="247">
        <v>5.7259469899269376E-6</v>
      </c>
      <c r="Z44" s="247" t="s">
        <v>399</v>
      </c>
      <c r="AA44" s="247" t="s">
        <v>399</v>
      </c>
      <c r="AB44" s="247">
        <v>9.8329776362030985E-6</v>
      </c>
      <c r="AC44" s="247" t="s">
        <v>501</v>
      </c>
      <c r="AD44" s="247" t="s">
        <v>399</v>
      </c>
      <c r="AE44" s="248"/>
      <c r="AF44" s="249">
        <v>5.2930216044194731</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1.0440452398624923E-4</v>
      </c>
      <c r="F47" s="247">
        <v>1.4538145926272619E-5</v>
      </c>
      <c r="G47" s="247">
        <v>2.0735112240630677E-6</v>
      </c>
      <c r="H47" s="247">
        <v>1.715310994377841E-8</v>
      </c>
      <c r="I47" s="247">
        <v>1.2174471256827299E-5</v>
      </c>
      <c r="J47" s="247">
        <v>9.9257889114529263E-5</v>
      </c>
      <c r="K47" s="247">
        <v>7.4825827837522914E-4</v>
      </c>
      <c r="L47" s="247">
        <v>5.4175238160618277E-6</v>
      </c>
      <c r="M47" s="247">
        <v>5.0159338928963473E-5</v>
      </c>
      <c r="N47" s="247">
        <v>3.8089645139912672E-8</v>
      </c>
      <c r="O47" s="247">
        <v>1.3750899645682791E-6</v>
      </c>
      <c r="P47" s="247" t="s">
        <v>501</v>
      </c>
      <c r="Q47" s="247" t="s">
        <v>501</v>
      </c>
      <c r="R47" s="247">
        <v>1.6088690666472558E-6</v>
      </c>
      <c r="S47" s="247">
        <v>1.5056273785391794E-4</v>
      </c>
      <c r="T47" s="247">
        <v>1.6241386179820193E-6</v>
      </c>
      <c r="U47" s="247">
        <v>2.3571645973074587E-8</v>
      </c>
      <c r="V47" s="247">
        <v>5.0504940351294095E-5</v>
      </c>
      <c r="W47" s="247" t="s">
        <v>501</v>
      </c>
      <c r="X47" s="247">
        <v>6.5927548809115022E-8</v>
      </c>
      <c r="Y47" s="247">
        <v>1.1138429916078394E-7</v>
      </c>
      <c r="Z47" s="247" t="s">
        <v>399</v>
      </c>
      <c r="AA47" s="247" t="s">
        <v>399</v>
      </c>
      <c r="AB47" s="247">
        <v>1.7731184796989893E-7</v>
      </c>
      <c r="AC47" s="247" t="s">
        <v>501</v>
      </c>
      <c r="AD47" s="247" t="s">
        <v>399</v>
      </c>
      <c r="AE47" s="248"/>
      <c r="AF47" s="249">
        <v>0.10064063954090796</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0.36763207368188949</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0.36982499969934968</v>
      </c>
      <c r="AL53" s="250" t="s">
        <v>373</v>
      </c>
    </row>
    <row r="54" spans="1:38" s="1" customFormat="1" ht="37.5" customHeight="1" thickBot="1" x14ac:dyDescent="0.3">
      <c r="A54" s="244" t="s">
        <v>116</v>
      </c>
      <c r="B54" s="251" t="s">
        <v>188</v>
      </c>
      <c r="C54" s="254" t="s">
        <v>291</v>
      </c>
      <c r="D54" s="256"/>
      <c r="E54" s="247" t="s">
        <v>399</v>
      </c>
      <c r="F54" s="247">
        <v>0.51534842726850527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33612.151847646135</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2.336417784808538E-3</v>
      </c>
      <c r="J61" s="247">
        <v>2.3364177848085376E-2</v>
      </c>
      <c r="K61" s="247">
        <v>7.7616384733207783E-2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63127.794099183935</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1.0378931614032152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953175</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2.0787888889640254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7.525422550267552E-2</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953175</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0.63127450641558436</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4.6568681044657396E-3</v>
      </c>
      <c r="F91" s="247">
        <v>1.238538058405504E-2</v>
      </c>
      <c r="G91" s="247">
        <v>1.8687860222177223E-3</v>
      </c>
      <c r="H91" s="247">
        <v>1.0619696161948021E-2</v>
      </c>
      <c r="I91" s="247">
        <v>7.9227256969161719E-2</v>
      </c>
      <c r="J91" s="247">
        <v>8.8589784333782562E-2</v>
      </c>
      <c r="K91" s="247">
        <v>9.0523561869909966E-2</v>
      </c>
      <c r="L91" s="247">
        <v>3.1091399606667094E-4</v>
      </c>
      <c r="M91" s="247">
        <v>0.14239406528411122</v>
      </c>
      <c r="N91" s="247">
        <v>0.15328470726765958</v>
      </c>
      <c r="O91" s="247">
        <v>1.6606585792398265E-2</v>
      </c>
      <c r="P91" s="247">
        <v>3.6937744595960317E-4</v>
      </c>
      <c r="Q91" s="247">
        <v>2.7590552855289357E-4</v>
      </c>
      <c r="R91" s="247">
        <v>1.3772544514595121E-2</v>
      </c>
      <c r="S91" s="247">
        <v>0.52688849976053487</v>
      </c>
      <c r="T91" s="247">
        <v>3.024248930249232E-2</v>
      </c>
      <c r="U91" s="247">
        <v>2.5396047393532678E-3</v>
      </c>
      <c r="V91" s="247">
        <v>0.30440375430108008</v>
      </c>
      <c r="W91" s="247">
        <v>2.5589629305898846E-4</v>
      </c>
      <c r="X91" s="247">
        <v>2.8404488529547718E-4</v>
      </c>
      <c r="Y91" s="247">
        <v>1.151533318765448E-4</v>
      </c>
      <c r="Z91" s="247">
        <v>1.151533318765448E-4</v>
      </c>
      <c r="AA91" s="247">
        <v>1.151533318765448E-4</v>
      </c>
      <c r="AB91" s="247">
        <v>6.2950488092511163E-4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0.10986004504804853</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3.865653493425846E-5</v>
      </c>
      <c r="F99" s="247">
        <v>1.0337259726027398E-3</v>
      </c>
      <c r="G99" s="247" t="s">
        <v>399</v>
      </c>
      <c r="H99" s="247">
        <v>1.3551715306879342E-3</v>
      </c>
      <c r="I99" s="247">
        <v>3.116E-5</v>
      </c>
      <c r="J99" s="247">
        <v>4.7880000000000002E-5</v>
      </c>
      <c r="K99" s="247">
        <v>1.0488E-4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7.5999999999999998E-2</v>
      </c>
      <c r="AL99" s="250" t="s">
        <v>402</v>
      </c>
    </row>
    <row r="100" spans="1:38" s="1" customFormat="1" ht="26.25" customHeight="1" thickBot="1" x14ac:dyDescent="0.3">
      <c r="A100" s="244" t="s">
        <v>118</v>
      </c>
      <c r="B100" s="244" t="s">
        <v>227</v>
      </c>
      <c r="C100" s="245" t="s">
        <v>435</v>
      </c>
      <c r="D100" s="263"/>
      <c r="E100" s="247">
        <v>1.5288545738175856E-4</v>
      </c>
      <c r="F100" s="247">
        <v>2.229372082191781E-3</v>
      </c>
      <c r="G100" s="247" t="s">
        <v>399</v>
      </c>
      <c r="H100" s="247">
        <v>2.9261182772564957E-3</v>
      </c>
      <c r="I100" s="247">
        <v>6.4260000000000012E-5</v>
      </c>
      <c r="J100" s="247">
        <v>9.6390000000000004E-5</v>
      </c>
      <c r="K100" s="247">
        <v>2.1062999999999995E-4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0.35699999999999998</v>
      </c>
      <c r="AL100" s="250" t="s">
        <v>402</v>
      </c>
    </row>
    <row r="101" spans="1:38" s="1" customFormat="1" ht="26.25" customHeight="1" thickBot="1" x14ac:dyDescent="0.3">
      <c r="A101" s="244" t="s">
        <v>118</v>
      </c>
      <c r="B101" s="244" t="s">
        <v>229</v>
      </c>
      <c r="C101" s="245" t="s">
        <v>272</v>
      </c>
      <c r="D101" s="263"/>
      <c r="E101" s="247">
        <v>6.6199485741823757E-6</v>
      </c>
      <c r="F101" s="247">
        <v>4.7320202718205084E-5</v>
      </c>
      <c r="G101" s="247" t="s">
        <v>399</v>
      </c>
      <c r="H101" s="247">
        <v>2.0240221997439581E-4</v>
      </c>
      <c r="I101" s="247">
        <v>4.1400000000000002E-6</v>
      </c>
      <c r="J101" s="247">
        <v>1.242E-5</v>
      </c>
      <c r="K101" s="247">
        <v>2.8980000000000004E-5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0.20699999999999999</v>
      </c>
      <c r="AL101" s="250" t="s">
        <v>402</v>
      </c>
    </row>
    <row r="102" spans="1:38" s="1" customFormat="1" ht="26.25" customHeight="1" thickBot="1" x14ac:dyDescent="0.3">
      <c r="A102" s="244" t="s">
        <v>118</v>
      </c>
      <c r="B102" s="244" t="s">
        <v>230</v>
      </c>
      <c r="C102" s="245" t="s">
        <v>436</v>
      </c>
      <c r="D102" s="263"/>
      <c r="E102" s="247" t="s">
        <v>500</v>
      </c>
      <c r="F102" s="247" t="s">
        <v>399</v>
      </c>
      <c r="G102" s="247" t="s">
        <v>399</v>
      </c>
      <c r="H102" s="247" t="s">
        <v>500</v>
      </c>
      <c r="I102" s="247" t="s">
        <v>500</v>
      </c>
      <c r="J102" s="247" t="s">
        <v>500</v>
      </c>
      <c r="K102" s="247" t="s">
        <v>500</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5.0835570410958903E-7</v>
      </c>
      <c r="F104" s="247">
        <v>5.2459890410958907E-6</v>
      </c>
      <c r="G104" s="247" t="s">
        <v>399</v>
      </c>
      <c r="H104" s="247">
        <v>1.0559290389041098E-5</v>
      </c>
      <c r="I104" s="247">
        <v>1.8E-7</v>
      </c>
      <c r="J104" s="247">
        <v>5.4000000000000002E-7</v>
      </c>
      <c r="K104" s="247">
        <v>1.2600000000000002E-6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8.9999999999999993E-3</v>
      </c>
      <c r="AL104" s="250" t="s">
        <v>402</v>
      </c>
    </row>
    <row r="105" spans="1:38" s="1" customFormat="1" ht="26.25" customHeight="1" thickBot="1" x14ac:dyDescent="0.3">
      <c r="A105" s="244" t="s">
        <v>118</v>
      </c>
      <c r="B105" s="244" t="s">
        <v>354</v>
      </c>
      <c r="C105" s="245" t="s">
        <v>276</v>
      </c>
      <c r="D105" s="263"/>
      <c r="E105" s="247">
        <v>1.1928097564687979E-5</v>
      </c>
      <c r="F105" s="247">
        <v>1.5057993150684933E-4</v>
      </c>
      <c r="G105" s="247" t="s">
        <v>399</v>
      </c>
      <c r="H105" s="247">
        <v>3.0414351331811262E-4</v>
      </c>
      <c r="I105" s="247">
        <v>3.4999999999999999E-6</v>
      </c>
      <c r="J105" s="247">
        <v>5.4999999999999999E-6</v>
      </c>
      <c r="K105" s="247">
        <v>1.2E-5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2.5000000000000001E-2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9.0347909358160584E-7</v>
      </c>
      <c r="F107" s="247" t="s">
        <v>399</v>
      </c>
      <c r="G107" s="247" t="s">
        <v>399</v>
      </c>
      <c r="H107" s="247">
        <v>3.6031136120116685E-5</v>
      </c>
      <c r="I107" s="247">
        <v>3.9000000000000002E-7</v>
      </c>
      <c r="J107" s="247">
        <v>5.2000000000000002E-6</v>
      </c>
      <c r="K107" s="247">
        <v>2.4700000000000001E-5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0.13</v>
      </c>
      <c r="AL107" s="250" t="s">
        <v>402</v>
      </c>
    </row>
    <row r="108" spans="1:38" s="1" customFormat="1" ht="26.25" customHeight="1" thickBot="1" x14ac:dyDescent="0.3">
      <c r="A108" s="244" t="s">
        <v>118</v>
      </c>
      <c r="B108" s="244" t="s">
        <v>356</v>
      </c>
      <c r="C108" s="245" t="s">
        <v>438</v>
      </c>
      <c r="D108" s="263"/>
      <c r="E108" s="247">
        <v>1.5721323150057966E-6</v>
      </c>
      <c r="F108" s="247" t="s">
        <v>399</v>
      </c>
      <c r="G108" s="247" t="s">
        <v>399</v>
      </c>
      <c r="H108" s="247">
        <v>6.154092990230335E-5</v>
      </c>
      <c r="I108" s="247">
        <v>6.2600000000000002E-7</v>
      </c>
      <c r="J108" s="247">
        <v>6.2600000000000011E-6</v>
      </c>
      <c r="K108" s="247">
        <v>1.2520000000000002E-5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0.313</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8.1089571175678682E-8</v>
      </c>
      <c r="F110" s="247" t="s">
        <v>399</v>
      </c>
      <c r="G110" s="247" t="s">
        <v>399</v>
      </c>
      <c r="H110" s="247">
        <v>2.5251680377562356E-6</v>
      </c>
      <c r="I110" s="247">
        <v>5.1000000000000009E-7</v>
      </c>
      <c r="J110" s="247">
        <v>3.7800000000000007E-6</v>
      </c>
      <c r="K110" s="247">
        <v>3.7800000000000007E-6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2.0999999999999998E-2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3.4416479999999998E-3</v>
      </c>
      <c r="F112" s="247" t="s">
        <v>501</v>
      </c>
      <c r="G112" s="247" t="s">
        <v>399</v>
      </c>
      <c r="H112" s="247">
        <v>4.3020600000000008E-3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86041.2</v>
      </c>
      <c r="AL112" s="250" t="s">
        <v>492</v>
      </c>
    </row>
    <row r="113" spans="1:38" s="1" customFormat="1" ht="26.25" customHeight="1" thickBot="1" x14ac:dyDescent="0.3">
      <c r="A113" s="244" t="s">
        <v>128</v>
      </c>
      <c r="B113" s="264" t="s">
        <v>246</v>
      </c>
      <c r="C113" s="265" t="s">
        <v>135</v>
      </c>
      <c r="D113" s="246"/>
      <c r="E113" s="247">
        <v>1.2075060694535053E-3</v>
      </c>
      <c r="F113" s="247" t="s">
        <v>501</v>
      </c>
      <c r="G113" s="247" t="s">
        <v>399</v>
      </c>
      <c r="H113" s="247">
        <v>2.7837922984893398E-3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12635.56760083956</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2.9732859434712876E-3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17552.084135498077</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4.2264270000000006E-5</v>
      </c>
      <c r="J119" s="247">
        <v>7.5248360000000007E-4</v>
      </c>
      <c r="K119" s="247">
        <v>7.5248360000000007E-4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717.01</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6.1662860000000002E-4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717.01</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8.7822E-5</v>
      </c>
      <c r="F128" s="247">
        <v>4.8380000000000003E-7</v>
      </c>
      <c r="G128" s="247">
        <v>7.1340000000000006E-6</v>
      </c>
      <c r="H128" s="247">
        <v>2.4600000000000001E-7</v>
      </c>
      <c r="I128" s="247">
        <v>2.4600000000000001E-7</v>
      </c>
      <c r="J128" s="247">
        <v>2.4600000000000001E-7</v>
      </c>
      <c r="K128" s="247">
        <v>2.4600000000000001E-7</v>
      </c>
      <c r="L128" s="247">
        <v>8.6100000000000023E-9</v>
      </c>
      <c r="M128" s="247">
        <v>3.3620000000000002E-6</v>
      </c>
      <c r="N128" s="247">
        <v>4.7560000000000007E-6</v>
      </c>
      <c r="O128" s="247">
        <v>3.7720000000000002E-7</v>
      </c>
      <c r="P128" s="247">
        <v>1.5416000000000002E-6</v>
      </c>
      <c r="Q128" s="247">
        <v>5.0840000000000008E-7</v>
      </c>
      <c r="R128" s="247">
        <v>1.3448E-6</v>
      </c>
      <c r="S128" s="247">
        <v>1.1233999999999999E-6</v>
      </c>
      <c r="T128" s="247">
        <v>1.7712000000000001E-6</v>
      </c>
      <c r="U128" s="247">
        <v>9.5940000000000008E-7</v>
      </c>
      <c r="V128" s="247">
        <v>2.0090000000000002E-6</v>
      </c>
      <c r="W128" s="247">
        <v>4.3050000000000003E-6</v>
      </c>
      <c r="X128" s="247">
        <v>6.8880000000000004E-10</v>
      </c>
      <c r="Y128" s="247">
        <v>1.4678E-9</v>
      </c>
      <c r="Z128" s="247">
        <v>7.790000000000001E-10</v>
      </c>
      <c r="AA128" s="247">
        <v>9.5119999999999998E-10</v>
      </c>
      <c r="AB128" s="247">
        <v>3.8868000000000003E-9</v>
      </c>
      <c r="AC128" s="247">
        <v>3.7064000000000002E-6</v>
      </c>
      <c r="AD128" s="247">
        <v>2.7880000000000001E-10</v>
      </c>
      <c r="AE128" s="248"/>
      <c r="AF128" s="249" t="s">
        <v>399</v>
      </c>
      <c r="AG128" s="249" t="s">
        <v>399</v>
      </c>
      <c r="AH128" s="249" t="s">
        <v>399</v>
      </c>
      <c r="AI128" s="249" t="s">
        <v>399</v>
      </c>
      <c r="AJ128" s="249" t="s">
        <v>399</v>
      </c>
      <c r="AK128" s="249">
        <v>82</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4.345275E-3</v>
      </c>
      <c r="F133" s="247">
        <v>6.8471000000000002E-5</v>
      </c>
      <c r="G133" s="247">
        <v>5.9517100000000002E-4</v>
      </c>
      <c r="H133" s="247" t="s">
        <v>399</v>
      </c>
      <c r="I133" s="247">
        <v>1.8276490000000004E-4</v>
      </c>
      <c r="J133" s="247">
        <v>1.8276490000000004E-4</v>
      </c>
      <c r="K133" s="247">
        <v>2.0309552000000004E-4</v>
      </c>
      <c r="L133" s="247" t="s">
        <v>501</v>
      </c>
      <c r="M133" s="247">
        <v>7.3738000000000004E-4</v>
      </c>
      <c r="N133" s="247">
        <v>1.5816801000000002E-4</v>
      </c>
      <c r="O133" s="247">
        <v>2.6493010000000003E-5</v>
      </c>
      <c r="P133" s="247">
        <v>7.8478300000000001E-3</v>
      </c>
      <c r="Q133" s="247">
        <v>7.1683870000000005E-5</v>
      </c>
      <c r="R133" s="247">
        <v>7.1420520000000013E-5</v>
      </c>
      <c r="S133" s="247">
        <v>6.5468810000000007E-5</v>
      </c>
      <c r="T133" s="247">
        <v>9.1277109999999995E-5</v>
      </c>
      <c r="U133" s="247">
        <v>1.0418126000000002E-4</v>
      </c>
      <c r="V133" s="247">
        <v>8.4335204000000007E-4</v>
      </c>
      <c r="W133" s="247">
        <v>1.4220900000000002E-4</v>
      </c>
      <c r="X133" s="247">
        <v>6.9524400000000003E-8</v>
      </c>
      <c r="Y133" s="247">
        <v>3.7975070000000003E-8</v>
      </c>
      <c r="Z133" s="247">
        <v>3.3919480000000002E-8</v>
      </c>
      <c r="AA133" s="247">
        <v>3.6816330000000003E-8</v>
      </c>
      <c r="AB133" s="247">
        <v>1.7823528000000002E-7</v>
      </c>
      <c r="AC133" s="247">
        <v>7.9005000000000004E-4</v>
      </c>
      <c r="AD133" s="247">
        <v>2.1594700000000001E-3</v>
      </c>
      <c r="AE133" s="248"/>
      <c r="AF133" s="249" t="s">
        <v>399</v>
      </c>
      <c r="AG133" s="249" t="s">
        <v>399</v>
      </c>
      <c r="AH133" s="249" t="s">
        <v>399</v>
      </c>
      <c r="AI133" s="249" t="s">
        <v>399</v>
      </c>
      <c r="AJ133" s="249" t="s">
        <v>399</v>
      </c>
      <c r="AK133" s="249">
        <v>5267</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4.0633139999999998E-2</v>
      </c>
      <c r="J139" s="247">
        <v>4.0633139999999998E-2</v>
      </c>
      <c r="K139" s="247">
        <v>4.0633139999999998E-2</v>
      </c>
      <c r="L139" s="247" t="s">
        <v>501</v>
      </c>
      <c r="M139" s="247" t="s">
        <v>501</v>
      </c>
      <c r="N139" s="247">
        <v>1.1863000000000001E-4</v>
      </c>
      <c r="O139" s="247">
        <v>2.3734E-4</v>
      </c>
      <c r="P139" s="247">
        <v>2.3734E-4</v>
      </c>
      <c r="Q139" s="247">
        <v>3.7640999999999998E-4</v>
      </c>
      <c r="R139" s="247">
        <v>3.5782000000000001E-4</v>
      </c>
      <c r="S139" s="247">
        <v>8.3425000000000003E-4</v>
      </c>
      <c r="T139" s="247" t="s">
        <v>501</v>
      </c>
      <c r="U139" s="247" t="s">
        <v>501</v>
      </c>
      <c r="V139" s="247" t="s">
        <v>501</v>
      </c>
      <c r="W139" s="247">
        <v>0.40348000000000001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1046</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11.104952542713182</v>
      </c>
      <c r="F141" s="271">
        <f t="shared" ref="F141:AD141" si="0">SUM(F14:F140)</f>
        <v>9.8210529533628481</v>
      </c>
      <c r="G141" s="271">
        <f t="shared" si="0"/>
        <v>2.0951925172599233</v>
      </c>
      <c r="H141" s="271">
        <f t="shared" si="0"/>
        <v>0.11099539082463843</v>
      </c>
      <c r="I141" s="271">
        <f t="shared" si="0"/>
        <v>1.0508396310285648</v>
      </c>
      <c r="J141" s="271">
        <f t="shared" si="0"/>
        <v>1.1682451913425296</v>
      </c>
      <c r="K141" s="271">
        <f t="shared" si="0"/>
        <v>1.3601269234548929</v>
      </c>
      <c r="L141" s="271">
        <f t="shared" si="0"/>
        <v>0.32616367999396989</v>
      </c>
      <c r="M141" s="271">
        <f t="shared" si="0"/>
        <v>30.54366679480621</v>
      </c>
      <c r="N141" s="271">
        <f t="shared" si="0"/>
        <v>5.8958527367379752</v>
      </c>
      <c r="O141" s="271">
        <f t="shared" si="0"/>
        <v>0.20736659333664181</v>
      </c>
      <c r="P141" s="271">
        <f t="shared" si="0"/>
        <v>0.20969291177088573</v>
      </c>
      <c r="Q141" s="271">
        <f t="shared" si="0"/>
        <v>4.9680439069602289E-2</v>
      </c>
      <c r="R141" s="271">
        <f>SUM(R14:R140)</f>
        <v>0.31516083004839252</v>
      </c>
      <c r="S141" s="271">
        <f t="shared" si="0"/>
        <v>1.8274659114811926</v>
      </c>
      <c r="T141" s="271">
        <f t="shared" si="0"/>
        <v>0.7976335556452776</v>
      </c>
      <c r="U141" s="271">
        <f t="shared" si="0"/>
        <v>4.8308699631631986E-2</v>
      </c>
      <c r="V141" s="271">
        <f t="shared" si="0"/>
        <v>1.8709101458469526</v>
      </c>
      <c r="W141" s="271">
        <f t="shared" si="0"/>
        <v>3.1052798233017662</v>
      </c>
      <c r="X141" s="271">
        <f t="shared" si="0"/>
        <v>8.7128674332138792E-2</v>
      </c>
      <c r="Y141" s="271">
        <f t="shared" si="0"/>
        <v>0.11349087430328764</v>
      </c>
      <c r="Z141" s="271">
        <f t="shared" si="0"/>
        <v>4.705492665449907E-2</v>
      </c>
      <c r="AA141" s="271">
        <f t="shared" si="0"/>
        <v>4.3194558406914572E-2</v>
      </c>
      <c r="AB141" s="271">
        <f t="shared" si="0"/>
        <v>0.2908709917300758</v>
      </c>
      <c r="AC141" s="271">
        <f t="shared" si="0"/>
        <v>2.7041418765835532E-2</v>
      </c>
      <c r="AD141" s="271">
        <f t="shared" si="0"/>
        <v>7.2003658704834869E-2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2.5480886528058777</v>
      </c>
      <c r="F143" s="247">
        <v>2.383390900749319</v>
      </c>
      <c r="G143" s="247">
        <v>0.11351550665244718</v>
      </c>
      <c r="H143" s="247">
        <v>4.1009298855857815E-2</v>
      </c>
      <c r="I143" s="247">
        <v>0.21953054866922483</v>
      </c>
      <c r="J143" s="247">
        <v>0.21953054866922483</v>
      </c>
      <c r="K143" s="247">
        <v>0.21953054866922483</v>
      </c>
      <c r="L143" s="247">
        <v>0.13721273939988624</v>
      </c>
      <c r="M143" s="247">
        <v>19.054512650751249</v>
      </c>
      <c r="N143" s="247">
        <v>2.7149642250138504</v>
      </c>
      <c r="O143" s="247">
        <v>2.4378255977477143E-5</v>
      </c>
      <c r="P143" s="247">
        <v>1.3561149088649491E-3</v>
      </c>
      <c r="Q143" s="247">
        <v>3.8932670156973249E-5</v>
      </c>
      <c r="R143" s="247">
        <v>1.4230993381303698E-3</v>
      </c>
      <c r="S143" s="247">
        <v>9.8135813240186691E-4</v>
      </c>
      <c r="T143" s="247">
        <v>2.4487065087962391E-4</v>
      </c>
      <c r="U143" s="247">
        <v>2.9108828358992243E-5</v>
      </c>
      <c r="V143" s="247">
        <v>4.944873850679171E-3</v>
      </c>
      <c r="W143" s="247">
        <v>0.1086946</v>
      </c>
      <c r="X143" s="247">
        <v>2.9599454445000005E-3</v>
      </c>
      <c r="Y143" s="247">
        <v>3.5279597233E-3</v>
      </c>
      <c r="Z143" s="247">
        <v>2.5118797065999997E-3</v>
      </c>
      <c r="AA143" s="247">
        <v>3.1823601582999998E-3</v>
      </c>
      <c r="AB143" s="247">
        <v>1.2182145032700001E-2</v>
      </c>
      <c r="AC143" s="247">
        <v>1.0869469999999999E-4</v>
      </c>
      <c r="AD143" s="247">
        <v>2.2210900000000001E-5</v>
      </c>
      <c r="AE143" s="248"/>
      <c r="AF143" s="249">
        <v>8434.3985783510998</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0.63202315815602494</v>
      </c>
      <c r="F144" s="247">
        <v>9.9576191414840032E-2</v>
      </c>
      <c r="G144" s="247">
        <v>2.6783977882866107E-2</v>
      </c>
      <c r="H144" s="247">
        <v>5.4240565422907178E-4</v>
      </c>
      <c r="I144" s="247">
        <v>7.9602901021995909E-2</v>
      </c>
      <c r="J144" s="247">
        <v>7.9602901021995909E-2</v>
      </c>
      <c r="K144" s="247">
        <v>7.9602901021995909E-2</v>
      </c>
      <c r="L144" s="247">
        <v>4.9506957259253311E-2</v>
      </c>
      <c r="M144" s="247">
        <v>0.62875815884235464</v>
      </c>
      <c r="N144" s="247">
        <v>2.5969999946678732E-2</v>
      </c>
      <c r="O144" s="247">
        <v>1.6932157408081354E-6</v>
      </c>
      <c r="P144" s="247">
        <v>1.6774122361845091E-4</v>
      </c>
      <c r="Q144" s="247">
        <v>3.2925143223585794E-6</v>
      </c>
      <c r="R144" s="247">
        <v>2.6183162282300239E-4</v>
      </c>
      <c r="S144" s="247">
        <v>1.7583975430796977E-4</v>
      </c>
      <c r="T144" s="247">
        <v>8.1816203520979262E-6</v>
      </c>
      <c r="U144" s="247">
        <v>3.1985971631008869E-6</v>
      </c>
      <c r="V144" s="247">
        <v>5.7292997458042874E-4</v>
      </c>
      <c r="W144" s="247">
        <v>1.5329899999999999E-2</v>
      </c>
      <c r="X144" s="247">
        <v>6.2559361579999999E-4</v>
      </c>
      <c r="Y144" s="247">
        <v>7.0306283249999999E-4</v>
      </c>
      <c r="Z144" s="247">
        <v>5.4931843039999996E-4</v>
      </c>
      <c r="AA144" s="247">
        <v>5.8610531330000005E-4</v>
      </c>
      <c r="AB144" s="247">
        <v>2.4640801920000001E-3</v>
      </c>
      <c r="AC144" s="247">
        <v>1.5330200000000001E-5</v>
      </c>
      <c r="AD144" s="247">
        <v>3.2785999999999998E-6</v>
      </c>
      <c r="AE144" s="248"/>
      <c r="AF144" s="249">
        <v>1326.8342597344999</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1.6756226563021916</v>
      </c>
      <c r="F145" s="247">
        <v>0.11420627290301655</v>
      </c>
      <c r="G145" s="247">
        <v>4.0221160903905116E-2</v>
      </c>
      <c r="H145" s="247">
        <v>1.0632495023322082E-3</v>
      </c>
      <c r="I145" s="247">
        <v>6.0975404821475114E-2</v>
      </c>
      <c r="J145" s="247">
        <v>6.0975404821475114E-2</v>
      </c>
      <c r="K145" s="247">
        <v>6.0975404821475114E-2</v>
      </c>
      <c r="L145" s="247">
        <v>3.4622765630898576E-2</v>
      </c>
      <c r="M145" s="247">
        <v>0.40475353459142838</v>
      </c>
      <c r="N145" s="247">
        <v>2.6771843533645527E-4</v>
      </c>
      <c r="O145" s="247">
        <v>2.2869102630388747E-6</v>
      </c>
      <c r="P145" s="247">
        <v>2.4230173241209012E-4</v>
      </c>
      <c r="Q145" s="247">
        <v>4.5729344823175046E-6</v>
      </c>
      <c r="R145" s="247">
        <v>3.8852931059502082E-4</v>
      </c>
      <c r="S145" s="247">
        <v>2.6054562397830679E-4</v>
      </c>
      <c r="T145" s="247">
        <v>9.1609317085591714E-6</v>
      </c>
      <c r="U145" s="247">
        <v>4.5720484385572598E-6</v>
      </c>
      <c r="V145" s="247">
        <v>8.2294213762749903E-4</v>
      </c>
      <c r="W145" s="247">
        <v>9.9220999999999997E-3</v>
      </c>
      <c r="X145" s="247">
        <v>1.4174470610000002E-4</v>
      </c>
      <c r="Y145" s="247">
        <v>8.5834294200000003E-4</v>
      </c>
      <c r="Z145" s="247">
        <v>9.5913917739999998E-4</v>
      </c>
      <c r="AA145" s="247">
        <v>2.204917647E-4</v>
      </c>
      <c r="AB145" s="247">
        <v>2.1797185902000002E-3</v>
      </c>
      <c r="AC145" s="247">
        <v>6.567E-6</v>
      </c>
      <c r="AD145" s="247">
        <v>1.875E-6</v>
      </c>
      <c r="AE145" s="248"/>
      <c r="AF145" s="249">
        <v>1951.6673448705999</v>
      </c>
      <c r="AG145" s="249" t="s">
        <v>399</v>
      </c>
      <c r="AH145" s="249">
        <v>16.2058463708</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6.7401704295133175E-3</v>
      </c>
      <c r="F146" s="247">
        <v>0.1637563127606057</v>
      </c>
      <c r="G146" s="247">
        <v>4.1448647095089969E-4</v>
      </c>
      <c r="H146" s="247">
        <v>6.5775758931994573E-5</v>
      </c>
      <c r="I146" s="247">
        <v>2.7285675702930618E-3</v>
      </c>
      <c r="J146" s="247">
        <v>2.7285675702930618E-3</v>
      </c>
      <c r="K146" s="247">
        <v>2.7285675702930618E-3</v>
      </c>
      <c r="L146" s="247">
        <v>4.169715560427472E-4</v>
      </c>
      <c r="M146" s="247">
        <v>0.74866835438653534</v>
      </c>
      <c r="N146" s="247">
        <v>3.7190987179553353E-2</v>
      </c>
      <c r="O146" s="247">
        <v>3.413384657504247E-5</v>
      </c>
      <c r="P146" s="247">
        <v>1.1707897069067622E-5</v>
      </c>
      <c r="Q146" s="247">
        <v>4.0372058858853859E-7</v>
      </c>
      <c r="R146" s="247">
        <v>1.5106634084871069E-4</v>
      </c>
      <c r="S146" s="247">
        <v>5.7838488402838966E-3</v>
      </c>
      <c r="T146" s="247">
        <v>2.399252937152999E-4</v>
      </c>
      <c r="U146" s="247">
        <v>3.3985317191200437E-5</v>
      </c>
      <c r="V146" s="247">
        <v>3.3878056950288941E-3</v>
      </c>
      <c r="W146" s="247">
        <v>9.147999999999999E-4</v>
      </c>
      <c r="X146" s="247">
        <v>1.3939790299999999E-5</v>
      </c>
      <c r="Y146" s="247">
        <v>2.5556125799999999E-5</v>
      </c>
      <c r="Z146" s="247">
        <v>8.7124105000000002E-6</v>
      </c>
      <c r="AA146" s="247">
        <v>2.9912261999999998E-5</v>
      </c>
      <c r="AB146" s="247">
        <v>7.8120588600000002E-5</v>
      </c>
      <c r="AC146" s="247">
        <v>9.147E-7</v>
      </c>
      <c r="AD146" s="247">
        <v>9.147E-7</v>
      </c>
      <c r="AE146" s="248"/>
      <c r="AF146" s="249">
        <v>59.409450238600002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0.5685374576210489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26.380388190098028</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4.2236588405912684E-2</v>
      </c>
      <c r="J148" s="247">
        <v>8.0361349500799664E-2</v>
      </c>
      <c r="K148" s="247">
        <v>0.1039456310769753</v>
      </c>
      <c r="L148" s="247">
        <v>4.1186727325106271E-3</v>
      </c>
      <c r="M148" s="247" t="s">
        <v>399</v>
      </c>
      <c r="N148" s="247">
        <v>0.11631799835400582</v>
      </c>
      <c r="O148" s="247">
        <v>5.2538665184832594E-4</v>
      </c>
      <c r="P148" s="247" t="s">
        <v>501</v>
      </c>
      <c r="Q148" s="247">
        <v>1.33687855684033E-3</v>
      </c>
      <c r="R148" s="247">
        <v>4.3244088577963274E-2</v>
      </c>
      <c r="S148" s="247">
        <v>0.94804649818004338</v>
      </c>
      <c r="T148" s="247">
        <v>6.7495671747929116E-3</v>
      </c>
      <c r="U148" s="247">
        <v>8.4473176811825426E-4</v>
      </c>
      <c r="V148" s="247">
        <v>0.33692342874260284</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3339.1095581615</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1.6023022118298605E-2</v>
      </c>
      <c r="J149" s="247">
        <v>2.9672263182034468E-2</v>
      </c>
      <c r="K149" s="247">
        <v>5.9344526364068936E-2</v>
      </c>
      <c r="L149" s="247">
        <v>6.2905197945913082E-4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3339.1095581615</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11.104952542713182</v>
      </c>
      <c r="F152" s="172">
        <f t="shared" ref="F152:AD152" si="1">F141 + F151 + IF(AND(OR($B$4="AT",$B$4="BE",$B$4="CH",$B$4="GB",$B$4="IE",$B$4="LT",$B$4="LU",$B$4="NL"),SUM(F143:F149)&gt;0),SUM(F143:F149)-SUM(F27:F33),0)</f>
        <v>9.8210529533628481</v>
      </c>
      <c r="G152" s="172">
        <f t="shared" si="1"/>
        <v>2.0951925172599233</v>
      </c>
      <c r="H152" s="172">
        <f t="shared" si="1"/>
        <v>0.11099539082463843</v>
      </c>
      <c r="I152" s="172">
        <f t="shared" si="1"/>
        <v>1.0508396310285648</v>
      </c>
      <c r="J152" s="172">
        <f t="shared" si="1"/>
        <v>1.1682451913425296</v>
      </c>
      <c r="K152" s="172">
        <f t="shared" si="1"/>
        <v>1.3601269234548929</v>
      </c>
      <c r="L152" s="172">
        <f t="shared" si="1"/>
        <v>0.32616367999396989</v>
      </c>
      <c r="M152" s="172">
        <f t="shared" si="1"/>
        <v>30.54366679480621</v>
      </c>
      <c r="N152" s="172">
        <f t="shared" si="1"/>
        <v>5.8958527367379752</v>
      </c>
      <c r="O152" s="172">
        <f t="shared" si="1"/>
        <v>0.20736659333664181</v>
      </c>
      <c r="P152" s="172">
        <f t="shared" si="1"/>
        <v>0.20969291177088573</v>
      </c>
      <c r="Q152" s="172">
        <f t="shared" si="1"/>
        <v>4.9680439069602289E-2</v>
      </c>
      <c r="R152" s="172">
        <f t="shared" si="1"/>
        <v>0.31516083004839252</v>
      </c>
      <c r="S152" s="172">
        <f t="shared" si="1"/>
        <v>1.8274659114811926</v>
      </c>
      <c r="T152" s="172">
        <f t="shared" si="1"/>
        <v>0.7976335556452776</v>
      </c>
      <c r="U152" s="172">
        <f t="shared" si="1"/>
        <v>4.8308699631631986E-2</v>
      </c>
      <c r="V152" s="172">
        <f t="shared" si="1"/>
        <v>1.8709101458469526</v>
      </c>
      <c r="W152" s="172">
        <f t="shared" si="1"/>
        <v>3.1052798233017662</v>
      </c>
      <c r="X152" s="172">
        <f t="shared" si="1"/>
        <v>8.7128674332138792E-2</v>
      </c>
      <c r="Y152" s="172">
        <f t="shared" si="1"/>
        <v>0.11349087430328764</v>
      </c>
      <c r="Z152" s="172">
        <f t="shared" si="1"/>
        <v>4.705492665449907E-2</v>
      </c>
      <c r="AA152" s="172">
        <f t="shared" si="1"/>
        <v>4.3194558406914572E-2</v>
      </c>
      <c r="AB152" s="172">
        <f t="shared" si="1"/>
        <v>0.2908709917300758</v>
      </c>
      <c r="AC152" s="172">
        <f t="shared" si="1"/>
        <v>2.7041418765835532E-2</v>
      </c>
      <c r="AD152" s="172">
        <f t="shared" si="1"/>
        <v>7.2003658704834869E-2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11.104952542713182</v>
      </c>
      <c r="F154" s="172">
        <f>F141 + F153 - IF(OR($B$6=2005,$B$6&gt;=2020),SUM(F99:F122),0) + IF(AND(OR($B$4="AT",$B$4="BE",$B$4="CH",$B$4="GB",$B$4="IE",$B$4="LT",$B$4="LU",$B$4="NL"),SUM(F143:F149)&gt;0),SUM(F143:F149)-SUM(F27:F33),0)</f>
        <v>9.8210529533628481</v>
      </c>
      <c r="G154" s="172">
        <f>G141 + G153 + IF(AND(OR($B$4="AT",$B$4="BE",$B$4="CH",$B$4="GB",$B$4="IE",$B$4="LT",$B$4="LU",$B$4="NL"),SUM(G143:G149)&gt;0),SUM(G143:G149)-SUM(G27:G33),0)</f>
        <v>2.0951925172599233</v>
      </c>
      <c r="H154" s="172">
        <f t="shared" ref="H154:AD154" si="2">H141 + H153 + IF(AND(OR($B$4="AT",$B$4="BE",$B$4="CH",$B$4="GB",$B$4="IE",$B$4="LT",$B$4="LU",$B$4="NL"),SUM(H143:H149)&gt;0),SUM(H143:H149)-SUM(H27:H33),0)</f>
        <v>0.11099539082463843</v>
      </c>
      <c r="I154" s="172">
        <f t="shared" si="2"/>
        <v>1.0508396310285648</v>
      </c>
      <c r="J154" s="172">
        <f t="shared" si="2"/>
        <v>1.1682451913425296</v>
      </c>
      <c r="K154" s="172">
        <f t="shared" si="2"/>
        <v>1.3601269234548929</v>
      </c>
      <c r="L154" s="172">
        <f t="shared" si="2"/>
        <v>0.32616367999396989</v>
      </c>
      <c r="M154" s="172">
        <f t="shared" si="2"/>
        <v>30.54366679480621</v>
      </c>
      <c r="N154" s="172">
        <f t="shared" si="2"/>
        <v>5.8958527367379752</v>
      </c>
      <c r="O154" s="172">
        <f t="shared" si="2"/>
        <v>0.20736659333664181</v>
      </c>
      <c r="P154" s="172">
        <f t="shared" si="2"/>
        <v>0.20969291177088573</v>
      </c>
      <c r="Q154" s="172">
        <f t="shared" si="2"/>
        <v>4.9680439069602289E-2</v>
      </c>
      <c r="R154" s="172">
        <f t="shared" si="2"/>
        <v>0.31516083004839252</v>
      </c>
      <c r="S154" s="172">
        <f t="shared" si="2"/>
        <v>1.8274659114811926</v>
      </c>
      <c r="T154" s="172">
        <f t="shared" si="2"/>
        <v>0.7976335556452776</v>
      </c>
      <c r="U154" s="172">
        <f t="shared" si="2"/>
        <v>4.8308699631631986E-2</v>
      </c>
      <c r="V154" s="172">
        <f t="shared" si="2"/>
        <v>1.8709101458469526</v>
      </c>
      <c r="W154" s="172">
        <f t="shared" si="2"/>
        <v>3.1052798233017662</v>
      </c>
      <c r="X154" s="172">
        <f t="shared" si="2"/>
        <v>8.7128674332138792E-2</v>
      </c>
      <c r="Y154" s="172">
        <f t="shared" si="2"/>
        <v>0.11349087430328764</v>
      </c>
      <c r="Z154" s="172">
        <f t="shared" si="2"/>
        <v>4.705492665449907E-2</v>
      </c>
      <c r="AA154" s="172">
        <f t="shared" si="2"/>
        <v>4.3194558406914572E-2</v>
      </c>
      <c r="AB154" s="172">
        <f t="shared" si="2"/>
        <v>0.2908709917300758</v>
      </c>
      <c r="AC154" s="172">
        <f t="shared" si="2"/>
        <v>2.7041418765835532E-2</v>
      </c>
      <c r="AD154" s="172">
        <f t="shared" si="2"/>
        <v>7.2003658704834869E-2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1999</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0.72075394347800292</v>
      </c>
      <c r="F14" s="247">
        <v>1.06998172E-2</v>
      </c>
      <c r="G14" s="247">
        <v>7.8874830037313007E-3</v>
      </c>
      <c r="H14" s="247">
        <v>4.7311767000000008E-3</v>
      </c>
      <c r="I14" s="247">
        <v>4.6098091101467342E-2</v>
      </c>
      <c r="J14" s="247">
        <v>4.610741510146734E-2</v>
      </c>
      <c r="K14" s="247">
        <v>4.6120235601467344E-2</v>
      </c>
      <c r="L14" s="247">
        <v>1.5211422113084224E-3</v>
      </c>
      <c r="M14" s="247">
        <v>2.644602081736348E-2</v>
      </c>
      <c r="N14" s="247">
        <v>0.57222343266299991</v>
      </c>
      <c r="O14" s="247">
        <v>5.1602019885500006E-2</v>
      </c>
      <c r="P14" s="247">
        <v>3.4125216500000007E-2</v>
      </c>
      <c r="Q14" s="247">
        <v>4.0837438589999997E-2</v>
      </c>
      <c r="R14" s="247">
        <v>4.7237013087920006E-2</v>
      </c>
      <c r="S14" s="247">
        <v>0.126680476730792</v>
      </c>
      <c r="T14" s="247">
        <v>7.3272671622420002E-2</v>
      </c>
      <c r="U14" s="247">
        <v>6.2196087403999997E-3</v>
      </c>
      <c r="V14" s="247">
        <v>0.933907519563</v>
      </c>
      <c r="W14" s="247">
        <v>4.3976794178672153E-2</v>
      </c>
      <c r="X14" s="247">
        <v>5.7789116795200005E-3</v>
      </c>
      <c r="Y14" s="247">
        <v>2.2198772927999998E-4</v>
      </c>
      <c r="Z14" s="247">
        <v>8.0096804280000008E-5</v>
      </c>
      <c r="AA14" s="247">
        <v>1.9312046148000001E-4</v>
      </c>
      <c r="AB14" s="247">
        <v>6.2740897903600015E-3</v>
      </c>
      <c r="AC14" s="247">
        <v>2.5798350000000001E-2</v>
      </c>
      <c r="AD14" s="247">
        <v>1.8058845000000004E-2</v>
      </c>
      <c r="AE14" s="248"/>
      <c r="AF14" s="249">
        <v>3.8850000000000118</v>
      </c>
      <c r="AG14" s="249" t="s">
        <v>399</v>
      </c>
      <c r="AH14" s="249">
        <v>145.14199999999991</v>
      </c>
      <c r="AI14" s="249">
        <v>1624.2817701956265</v>
      </c>
      <c r="AJ14" s="249">
        <v>2890.5120561508106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0.32064818577405801</v>
      </c>
      <c r="F23" s="247">
        <v>9.143638210704956E-2</v>
      </c>
      <c r="G23" s="247">
        <v>6.2534149627900262E-3</v>
      </c>
      <c r="H23" s="247">
        <v>6.0712710851218286E-5</v>
      </c>
      <c r="I23" s="247">
        <v>1.9498916004880368E-2</v>
      </c>
      <c r="J23" s="247">
        <v>2.5052497622481351E-2</v>
      </c>
      <c r="K23" s="247">
        <v>7.343927354039298E-2</v>
      </c>
      <c r="L23" s="247">
        <v>1.0131564901455373E-2</v>
      </c>
      <c r="M23" s="247">
        <v>0.3221411848477912</v>
      </c>
      <c r="N23" s="247">
        <v>8.0009418421359297E-3</v>
      </c>
      <c r="O23" s="247">
        <v>1.2273554427425797E-4</v>
      </c>
      <c r="P23" s="247" t="s">
        <v>501</v>
      </c>
      <c r="Q23" s="247" t="s">
        <v>501</v>
      </c>
      <c r="R23" s="247">
        <v>4.103361061476668E-4</v>
      </c>
      <c r="S23" s="247">
        <v>1.8425837191016533E-2</v>
      </c>
      <c r="T23" s="247">
        <v>5.6853574132970422E-4</v>
      </c>
      <c r="U23" s="247">
        <v>7.9062834722585374E-5</v>
      </c>
      <c r="V23" s="247">
        <v>9.9051371787087384E-3</v>
      </c>
      <c r="W23" s="247" t="s">
        <v>501</v>
      </c>
      <c r="X23" s="247">
        <v>2.4238490754063298E-4</v>
      </c>
      <c r="Y23" s="247">
        <v>3.9434438377528881E-4</v>
      </c>
      <c r="Z23" s="247" t="s">
        <v>399</v>
      </c>
      <c r="AA23" s="247" t="s">
        <v>399</v>
      </c>
      <c r="AB23" s="247">
        <v>6.3672929131592152E-4</v>
      </c>
      <c r="AC23" s="247" t="s">
        <v>501</v>
      </c>
      <c r="AD23" s="247" t="s">
        <v>399</v>
      </c>
      <c r="AE23" s="248"/>
      <c r="AF23" s="249">
        <v>340.35153937997131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0.31723169219125924</v>
      </c>
      <c r="F24" s="247">
        <v>4.7390185202255859E-2</v>
      </c>
      <c r="G24" s="247">
        <v>1.9004849214691841E-2</v>
      </c>
      <c r="H24" s="247">
        <v>1.0259492555964086E-3</v>
      </c>
      <c r="I24" s="247">
        <v>8.9019795977225546E-3</v>
      </c>
      <c r="J24" s="247">
        <v>8.9019795977225546E-3</v>
      </c>
      <c r="K24" s="247">
        <v>8.9019795977225546E-3</v>
      </c>
      <c r="L24" s="247">
        <v>4.3173149101621037E-3</v>
      </c>
      <c r="M24" s="247">
        <v>7.2885199782270718E-2</v>
      </c>
      <c r="N24" s="247">
        <v>4.8581818974600045E-5</v>
      </c>
      <c r="O24" s="247">
        <v>3.767118979412039E-6</v>
      </c>
      <c r="P24" s="247">
        <v>9.3478097155480586E-4</v>
      </c>
      <c r="Q24" s="247">
        <v>1.7607004994075172E-4</v>
      </c>
      <c r="R24" s="247">
        <v>9.7581253215206642E-5</v>
      </c>
      <c r="S24" s="247">
        <v>8.8076099751269827E-5</v>
      </c>
      <c r="T24" s="247">
        <v>2.4450747499762922E-5</v>
      </c>
      <c r="U24" s="247">
        <v>1.3739086245131356E-4</v>
      </c>
      <c r="V24" s="247">
        <v>1.2247650348922621E-2</v>
      </c>
      <c r="W24" s="247">
        <v>1.3893889946398877E-3</v>
      </c>
      <c r="X24" s="247">
        <v>1.9091198367859496E-6</v>
      </c>
      <c r="Y24" s="247">
        <v>1.0487979603277734E-5</v>
      </c>
      <c r="Z24" s="247">
        <v>2.4585871786720075E-6</v>
      </c>
      <c r="AA24" s="247">
        <v>2.349480886867211E-6</v>
      </c>
      <c r="AB24" s="247">
        <v>1.7205167505602903E-5</v>
      </c>
      <c r="AC24" s="247" t="s">
        <v>399</v>
      </c>
      <c r="AD24" s="247" t="s">
        <v>399</v>
      </c>
      <c r="AE24" s="248"/>
      <c r="AF24" s="249">
        <v>380.88805060126936</v>
      </c>
      <c r="AG24" s="249" t="s">
        <v>399</v>
      </c>
      <c r="AH24" s="249">
        <v>1646.4340842271361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2.6630729193313782</v>
      </c>
      <c r="F27" s="247">
        <v>2.4056088233096191</v>
      </c>
      <c r="G27" s="247">
        <v>0.10998551112708886</v>
      </c>
      <c r="H27" s="247">
        <v>8.12056680490328E-2</v>
      </c>
      <c r="I27" s="247">
        <v>0.20214750315317137</v>
      </c>
      <c r="J27" s="247">
        <v>0.20214750315317137</v>
      </c>
      <c r="K27" s="247">
        <v>0.20214750315317137</v>
      </c>
      <c r="L27" s="247">
        <v>0.12989126477943086</v>
      </c>
      <c r="M27" s="247">
        <v>19.172480350864895</v>
      </c>
      <c r="N27" s="247">
        <v>2.9428571768667053</v>
      </c>
      <c r="O27" s="247">
        <v>2.7415335222318197E-5</v>
      </c>
      <c r="P27" s="247">
        <v>1.4979293773016219E-3</v>
      </c>
      <c r="Q27" s="247">
        <v>4.3565901194523541E-5</v>
      </c>
      <c r="R27" s="247">
        <v>1.5402659055128325E-3</v>
      </c>
      <c r="S27" s="247">
        <v>1.0638954425736217E-3</v>
      </c>
      <c r="T27" s="247">
        <v>2.7863287964096571E-4</v>
      </c>
      <c r="U27" s="247">
        <v>3.2301131944410694E-5</v>
      </c>
      <c r="V27" s="247">
        <v>5.4762606724905356E-3</v>
      </c>
      <c r="W27" s="247">
        <v>0.1224528</v>
      </c>
      <c r="X27" s="247">
        <v>3.1090401392999999E-3</v>
      </c>
      <c r="Y27" s="247">
        <v>3.6884867120000001E-3</v>
      </c>
      <c r="Z27" s="247">
        <v>2.6405826884999999E-3</v>
      </c>
      <c r="AA27" s="247">
        <v>3.3305161714E-3</v>
      </c>
      <c r="AB27" s="247">
        <v>1.27686257112E-2</v>
      </c>
      <c r="AC27" s="247">
        <v>1.2245269999999999E-4</v>
      </c>
      <c r="AD27" s="247">
        <v>2.4890500000000002E-5</v>
      </c>
      <c r="AE27" s="248"/>
      <c r="AF27" s="249">
        <v>9263.8194547069997</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0.63356787037082196</v>
      </c>
      <c r="F28" s="247">
        <v>0.10576333533657852</v>
      </c>
      <c r="G28" s="247">
        <v>2.5850907107878754E-2</v>
      </c>
      <c r="H28" s="247">
        <v>8.2516803638731215E-4</v>
      </c>
      <c r="I28" s="247">
        <v>7.4202684518721196E-2</v>
      </c>
      <c r="J28" s="247">
        <v>7.4202684518721196E-2</v>
      </c>
      <c r="K28" s="247">
        <v>7.4202684518721196E-2</v>
      </c>
      <c r="L28" s="247">
        <v>4.8341097579679748E-2</v>
      </c>
      <c r="M28" s="247">
        <v>0.6585110477546714</v>
      </c>
      <c r="N28" s="247">
        <v>3.1142678985916227E-2</v>
      </c>
      <c r="O28" s="247">
        <v>1.8101499718989395E-6</v>
      </c>
      <c r="P28" s="247">
        <v>1.769820443845268E-4</v>
      </c>
      <c r="Q28" s="247">
        <v>3.5011491227037928E-6</v>
      </c>
      <c r="R28" s="247">
        <v>2.7472071777975783E-4</v>
      </c>
      <c r="S28" s="247">
        <v>1.8455249653626132E-4</v>
      </c>
      <c r="T28" s="247">
        <v>9.02786220400705E-6</v>
      </c>
      <c r="U28" s="247">
        <v>3.3819983016097067E-6</v>
      </c>
      <c r="V28" s="247">
        <v>6.0518516965692452E-4</v>
      </c>
      <c r="W28" s="247">
        <v>1.7980599999999999E-2</v>
      </c>
      <c r="X28" s="247">
        <v>6.5963524659999996E-4</v>
      </c>
      <c r="Y28" s="247">
        <v>7.4143082079999997E-4</v>
      </c>
      <c r="Z28" s="247">
        <v>5.7913495050000003E-4</v>
      </c>
      <c r="AA28" s="247">
        <v>6.1833768190000006E-4</v>
      </c>
      <c r="AB28" s="247">
        <v>2.5985386998000001E-3</v>
      </c>
      <c r="AC28" s="247">
        <v>1.7980499999999998E-5</v>
      </c>
      <c r="AD28" s="247">
        <v>3.7896999999999999E-6</v>
      </c>
      <c r="AE28" s="248"/>
      <c r="AF28" s="249">
        <v>1394.6726058451</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1.6392775868221383</v>
      </c>
      <c r="F29" s="247">
        <v>0.10321960990684904</v>
      </c>
      <c r="G29" s="247">
        <v>3.6680338593030257E-2</v>
      </c>
      <c r="H29" s="247">
        <v>9.9291996318634501E-4</v>
      </c>
      <c r="I29" s="247">
        <v>5.4420635198454546E-2</v>
      </c>
      <c r="J29" s="247">
        <v>5.4420635198454546E-2</v>
      </c>
      <c r="K29" s="247">
        <v>5.4420635198454546E-2</v>
      </c>
      <c r="L29" s="247">
        <v>3.1510001647929678E-2</v>
      </c>
      <c r="M29" s="247">
        <v>0.38144426103679341</v>
      </c>
      <c r="N29" s="247">
        <v>2.8846958731314063E-4</v>
      </c>
      <c r="O29" s="247">
        <v>2.2605066335700219E-6</v>
      </c>
      <c r="P29" s="247">
        <v>2.3948648064436447E-4</v>
      </c>
      <c r="Q29" s="247">
        <v>4.5199954870275804E-6</v>
      </c>
      <c r="R29" s="247">
        <v>3.8400420261575151E-4</v>
      </c>
      <c r="S29" s="247">
        <v>2.575115024664018E-4</v>
      </c>
      <c r="T29" s="247">
        <v>9.0572932359670226E-6</v>
      </c>
      <c r="U29" s="247">
        <v>4.518977706915118E-6</v>
      </c>
      <c r="V29" s="247">
        <v>8.1338545384134755E-4</v>
      </c>
      <c r="W29" s="247">
        <v>9.9640000000000006E-3</v>
      </c>
      <c r="X29" s="247">
        <v>1.4234080340000001E-4</v>
      </c>
      <c r="Y29" s="247">
        <v>8.619526438E-4</v>
      </c>
      <c r="Z29" s="247">
        <v>9.6317277040000007E-4</v>
      </c>
      <c r="AA29" s="247">
        <v>2.214190277E-4</v>
      </c>
      <c r="AB29" s="247">
        <v>2.1888852452999997E-3</v>
      </c>
      <c r="AC29" s="247">
        <v>7.3532000000000002E-6</v>
      </c>
      <c r="AD29" s="247">
        <v>1.9074999999999999E-6</v>
      </c>
      <c r="AE29" s="248"/>
      <c r="AF29" s="249">
        <v>1928.9655174113</v>
      </c>
      <c r="AG29" s="249" t="s">
        <v>399</v>
      </c>
      <c r="AH29" s="249">
        <v>14.2756865537</v>
      </c>
      <c r="AI29" s="249" t="s">
        <v>399</v>
      </c>
      <c r="AJ29" s="249" t="s">
        <v>399</v>
      </c>
      <c r="AK29" s="249" t="s">
        <v>399</v>
      </c>
      <c r="AL29" s="250" t="s">
        <v>12</v>
      </c>
    </row>
    <row r="30" spans="1:38" s="1" customFormat="1" ht="26.25" customHeight="1" thickBot="1" x14ac:dyDescent="0.3">
      <c r="A30" s="244" t="s">
        <v>123</v>
      </c>
      <c r="B30" s="244" t="s">
        <v>166</v>
      </c>
      <c r="C30" s="245" t="s">
        <v>54</v>
      </c>
      <c r="D30" s="246"/>
      <c r="E30" s="247">
        <v>8.5178038075951045E-3</v>
      </c>
      <c r="F30" s="247">
        <v>0.20235917346678342</v>
      </c>
      <c r="G30" s="247">
        <v>4.5778478557481021E-4</v>
      </c>
      <c r="H30" s="247">
        <v>8.2517203432909159E-5</v>
      </c>
      <c r="I30" s="247">
        <v>3.3835530032151739E-3</v>
      </c>
      <c r="J30" s="247">
        <v>3.3835530032151739E-3</v>
      </c>
      <c r="K30" s="247">
        <v>3.3835530032151739E-3</v>
      </c>
      <c r="L30" s="247">
        <v>5.1748464971109419E-4</v>
      </c>
      <c r="M30" s="247">
        <v>0.92394507294137063</v>
      </c>
      <c r="N30" s="247">
        <v>4.3967842478446921E-2</v>
      </c>
      <c r="O30" s="247">
        <v>4.2458324476174125E-5</v>
      </c>
      <c r="P30" s="247">
        <v>1.4642381009194291E-5</v>
      </c>
      <c r="Q30" s="247">
        <v>5.0490968997221692E-7</v>
      </c>
      <c r="R30" s="247">
        <v>1.879577056628593E-4</v>
      </c>
      <c r="S30" s="247">
        <v>7.1941299209192936E-3</v>
      </c>
      <c r="T30" s="247">
        <v>2.9844588383723961E-4</v>
      </c>
      <c r="U30" s="247">
        <v>4.2273580098910131E-5</v>
      </c>
      <c r="V30" s="247">
        <v>4.2141359981096478E-3</v>
      </c>
      <c r="W30" s="247">
        <v>1.1473999999999998E-3</v>
      </c>
      <c r="X30" s="247">
        <v>1.7272508999999999E-5</v>
      </c>
      <c r="Y30" s="247">
        <v>3.1377279600000001E-5</v>
      </c>
      <c r="Z30" s="247">
        <v>1.0871814500000001E-5</v>
      </c>
      <c r="AA30" s="247">
        <v>3.6685692699999999E-5</v>
      </c>
      <c r="AB30" s="247">
        <v>9.6207295800000009E-5</v>
      </c>
      <c r="AC30" s="247">
        <v>1.1476E-6</v>
      </c>
      <c r="AD30" s="247">
        <v>1.1149999999999999E-6</v>
      </c>
      <c r="AE30" s="248"/>
      <c r="AF30" s="249">
        <v>74.243275537399995</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0.58800601459714619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27.283737799954004</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4.5623510933532938E-2</v>
      </c>
      <c r="J32" s="247">
        <v>8.6777244574791496E-2</v>
      </c>
      <c r="K32" s="247">
        <v>0.112276190833256</v>
      </c>
      <c r="L32" s="247">
        <v>4.4522497124784219E-3</v>
      </c>
      <c r="M32" s="247" t="s">
        <v>399</v>
      </c>
      <c r="N32" s="247">
        <v>0.12549197138557916</v>
      </c>
      <c r="O32" s="247">
        <v>5.6705627008920038E-4</v>
      </c>
      <c r="P32" s="296" t="s">
        <v>501</v>
      </c>
      <c r="Q32" s="247">
        <v>1.4424236616768964E-3</v>
      </c>
      <c r="R32" s="247">
        <v>4.6652260925997141E-2</v>
      </c>
      <c r="S32" s="247">
        <v>1.0227436550901112</v>
      </c>
      <c r="T32" s="247">
        <v>7.2830760775478938E-3</v>
      </c>
      <c r="U32" s="247">
        <v>9.1247021867065935E-4</v>
      </c>
      <c r="V32" s="247">
        <v>0.36390875116843641</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3647.6844263622002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1.7259559684048763E-2</v>
      </c>
      <c r="J33" s="247">
        <v>3.1962147563053267E-2</v>
      </c>
      <c r="K33" s="247">
        <v>6.3924295126106534E-2</v>
      </c>
      <c r="L33" s="247">
        <v>6.7759752833672924E-4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3647.6844263622002</v>
      </c>
      <c r="AL33" s="250" t="s">
        <v>459</v>
      </c>
    </row>
    <row r="34" spans="1:38" s="1" customFormat="1" ht="26.25" customHeight="1" thickBot="1" x14ac:dyDescent="0.3">
      <c r="A34" s="244" t="s">
        <v>121</v>
      </c>
      <c r="B34" s="244" t="s">
        <v>170</v>
      </c>
      <c r="C34" s="245" t="s">
        <v>58</v>
      </c>
      <c r="D34" s="246"/>
      <c r="E34" s="247">
        <v>9.9444380588604692E-2</v>
      </c>
      <c r="F34" s="247">
        <v>8.8268104837465368E-3</v>
      </c>
      <c r="G34" s="247">
        <v>7.7499722361915064E-3</v>
      </c>
      <c r="H34" s="247">
        <v>1.3297320784202268E-5</v>
      </c>
      <c r="I34" s="247">
        <v>2.5999117386044557E-3</v>
      </c>
      <c r="J34" s="247">
        <v>2.7320691598953007E-3</v>
      </c>
      <c r="K34" s="247">
        <v>2.8846212449655964E-3</v>
      </c>
      <c r="L34" s="247">
        <v>1.6899426300928963E-3</v>
      </c>
      <c r="M34" s="247">
        <v>2.0304927258821746E-2</v>
      </c>
      <c r="N34" s="247" t="s">
        <v>501</v>
      </c>
      <c r="O34" s="247">
        <v>1.9007826642448641E-5</v>
      </c>
      <c r="P34" s="247" t="s">
        <v>501</v>
      </c>
      <c r="Q34" s="247" t="s">
        <v>501</v>
      </c>
      <c r="R34" s="247">
        <v>9.487597590200759E-5</v>
      </c>
      <c r="S34" s="247">
        <v>3.2256200233580223E-3</v>
      </c>
      <c r="T34" s="247">
        <v>1.3281005053178706E-4</v>
      </c>
      <c r="U34" s="247">
        <v>1.9007826642448641E-5</v>
      </c>
      <c r="V34" s="247">
        <v>1.8975195180401519E-3</v>
      </c>
      <c r="W34" s="247" t="s">
        <v>501</v>
      </c>
      <c r="X34" s="247">
        <v>5.6941901272228116E-5</v>
      </c>
      <c r="Y34" s="247">
        <v>9.487597590200759E-5</v>
      </c>
      <c r="Z34" s="247" t="s">
        <v>501</v>
      </c>
      <c r="AA34" s="247" t="s">
        <v>501</v>
      </c>
      <c r="AB34" s="247">
        <v>1.5181787717423573E-4</v>
      </c>
      <c r="AC34" s="247" t="s">
        <v>399</v>
      </c>
      <c r="AD34" s="247" t="s">
        <v>399</v>
      </c>
      <c r="AE34" s="248"/>
      <c r="AF34" s="249">
        <v>81.578655117805326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4.8195059496418495E-2</v>
      </c>
      <c r="F36" s="247">
        <v>1.7190275054774023E-3</v>
      </c>
      <c r="G36" s="247">
        <v>1.8475652599941373E-3</v>
      </c>
      <c r="H36" s="247">
        <v>4.4869442028429047E-6</v>
      </c>
      <c r="I36" s="247">
        <v>8.5938178379155877E-4</v>
      </c>
      <c r="J36" s="247">
        <v>9.2087931315993504E-4</v>
      </c>
      <c r="K36" s="247">
        <v>9.2087931315993504E-4</v>
      </c>
      <c r="L36" s="247">
        <v>2.8547258707957988E-4</v>
      </c>
      <c r="M36" s="247">
        <v>4.5423711606427282E-3</v>
      </c>
      <c r="N36" s="247">
        <v>7.9788425442318245E-5</v>
      </c>
      <c r="O36" s="247">
        <v>6.1497529368376287E-6</v>
      </c>
      <c r="P36" s="247">
        <v>1.8422865021084395E-5</v>
      </c>
      <c r="Q36" s="247">
        <v>2.454622416849354E-5</v>
      </c>
      <c r="R36" s="247">
        <v>3.0695977105331172E-5</v>
      </c>
      <c r="S36" s="247">
        <v>5.4028086960114269E-4</v>
      </c>
      <c r="T36" s="247">
        <v>6.1391954210662347E-4</v>
      </c>
      <c r="U36" s="247">
        <v>6.1391954210662344E-5</v>
      </c>
      <c r="V36" s="247">
        <v>7.3665066294909107E-4</v>
      </c>
      <c r="W36" s="247">
        <v>7.9788425442318248E-2</v>
      </c>
      <c r="X36" s="247" t="s">
        <v>501</v>
      </c>
      <c r="Y36" s="247" t="s">
        <v>501</v>
      </c>
      <c r="Z36" s="247" t="s">
        <v>501</v>
      </c>
      <c r="AA36" s="247" t="s">
        <v>501</v>
      </c>
      <c r="AB36" s="247">
        <v>2.0851093648505264E-6</v>
      </c>
      <c r="AC36" s="247">
        <v>4.909244833698708E-5</v>
      </c>
      <c r="AD36" s="247">
        <v>2.3332109854783107E-5</v>
      </c>
      <c r="AE36" s="248"/>
      <c r="AF36" s="249">
        <v>26.393789428487676</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20.428110516934048</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1.6194642543531985E-2</v>
      </c>
      <c r="F38" s="247">
        <v>1.1901179969438253E-3</v>
      </c>
      <c r="G38" s="247">
        <v>3.1089326655771087E-4</v>
      </c>
      <c r="H38" s="247">
        <v>2.9780833095605239E-6</v>
      </c>
      <c r="I38" s="247">
        <v>1.071224730412418E-3</v>
      </c>
      <c r="J38" s="247">
        <v>1.2306460982230685E-3</v>
      </c>
      <c r="K38" s="247">
        <v>2.1209018876047455E-3</v>
      </c>
      <c r="L38" s="247">
        <v>5.4953480367869257E-4</v>
      </c>
      <c r="M38" s="247">
        <v>6.0284130645450861E-3</v>
      </c>
      <c r="N38" s="247">
        <v>7.5148935252312802E-7</v>
      </c>
      <c r="O38" s="247">
        <v>8.7864229862729729E-6</v>
      </c>
      <c r="P38" s="247" t="s">
        <v>501</v>
      </c>
      <c r="Q38" s="247" t="s">
        <v>501</v>
      </c>
      <c r="R38" s="247">
        <v>2.4267250912359188E-5</v>
      </c>
      <c r="S38" s="247">
        <v>8.5551479150958848E-4</v>
      </c>
      <c r="T38" s="247">
        <v>3.1783200562114033E-5</v>
      </c>
      <c r="U38" s="247">
        <v>3.8289273877839589E-6</v>
      </c>
      <c r="V38" s="247">
        <v>5.4780787481297345E-4</v>
      </c>
      <c r="W38" s="247" t="s">
        <v>501</v>
      </c>
      <c r="X38" s="247">
        <v>1.1466723282186258E-5</v>
      </c>
      <c r="Y38" s="247">
        <v>1.9112282801515874E-5</v>
      </c>
      <c r="Z38" s="247" t="s">
        <v>399</v>
      </c>
      <c r="AA38" s="247" t="s">
        <v>399</v>
      </c>
      <c r="AB38" s="247">
        <v>3.0579006083702132E-5</v>
      </c>
      <c r="AC38" s="247" t="s">
        <v>501</v>
      </c>
      <c r="AD38" s="247" t="s">
        <v>399</v>
      </c>
      <c r="AE38" s="248"/>
      <c r="AF38" s="249">
        <v>16.357274605542369</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0.78250074159508598</v>
      </c>
      <c r="F39" s="247">
        <v>0.3311010105615052</v>
      </c>
      <c r="G39" s="247">
        <v>0.47578851262055</v>
      </c>
      <c r="H39" s="247">
        <v>6.5341833249756894E-3</v>
      </c>
      <c r="I39" s="247">
        <v>9.7626118795081096E-2</v>
      </c>
      <c r="J39" s="247">
        <v>0.11258411465947699</v>
      </c>
      <c r="K39" s="247">
        <v>0.11258824791409172</v>
      </c>
      <c r="L39" s="247">
        <v>5.0558942078201163E-2</v>
      </c>
      <c r="M39" s="247">
        <v>0.75580272231046364</v>
      </c>
      <c r="N39" s="247">
        <v>4.0063592479153393E-2</v>
      </c>
      <c r="O39" s="247">
        <v>7.5775029608973646E-4</v>
      </c>
      <c r="P39" s="247">
        <v>5.9351125122744887E-3</v>
      </c>
      <c r="Q39" s="247">
        <v>3.5004060502332444E-3</v>
      </c>
      <c r="R39" s="247">
        <v>4.9981014518088993E-2</v>
      </c>
      <c r="S39" s="247">
        <v>1.4989169011433644E-2</v>
      </c>
      <c r="T39" s="247">
        <v>0.62316685034811281</v>
      </c>
      <c r="U39" s="247">
        <v>1.0829252943041251E-3</v>
      </c>
      <c r="V39" s="247">
        <v>9.7177476281448544E-2</v>
      </c>
      <c r="W39" s="247">
        <v>3.5256066744728407E-2</v>
      </c>
      <c r="X39" s="247">
        <v>4.3578886881786328E-5</v>
      </c>
      <c r="Y39" s="247">
        <v>7.1426712835244218E-5</v>
      </c>
      <c r="Z39" s="247">
        <v>3.3532441829402969E-5</v>
      </c>
      <c r="AA39" s="247">
        <v>2.9263992554844271E-5</v>
      </c>
      <c r="AB39" s="247">
        <v>1.7780203410127778E-4</v>
      </c>
      <c r="AC39" s="247">
        <v>3.6608826587674758E-7</v>
      </c>
      <c r="AD39" s="247">
        <v>1.0037904064362433E-4</v>
      </c>
      <c r="AE39" s="248"/>
      <c r="AF39" s="249">
        <v>4984.2272266304026</v>
      </c>
      <c r="AG39" s="249">
        <v>0.59046494496249602</v>
      </c>
      <c r="AH39" s="249">
        <v>10059.305771381934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1.6035110409695472</v>
      </c>
      <c r="F41" s="247">
        <v>0.20163949984773788</v>
      </c>
      <c r="G41" s="247">
        <v>0.96823266362997751</v>
      </c>
      <c r="H41" s="247">
        <v>1.9078969860359785E-2</v>
      </c>
      <c r="I41" s="247">
        <v>0.1770860411206174</v>
      </c>
      <c r="J41" s="247">
        <v>0.17932454063124381</v>
      </c>
      <c r="K41" s="247">
        <v>0.19109947569573096</v>
      </c>
      <c r="L41" s="247">
        <v>1.2529810561753904E-2</v>
      </c>
      <c r="M41" s="247">
        <v>2.522385738203289</v>
      </c>
      <c r="N41" s="247">
        <v>3.6895585109675444E-2</v>
      </c>
      <c r="O41" s="247">
        <v>1.8626698459415249E-3</v>
      </c>
      <c r="P41" s="247">
        <v>4.7465953132494309E-3</v>
      </c>
      <c r="Q41" s="247">
        <v>3.2278115977903712E-3</v>
      </c>
      <c r="R41" s="247">
        <v>7.5778964740406997E-3</v>
      </c>
      <c r="S41" s="247">
        <v>7.8079191293594042E-3</v>
      </c>
      <c r="T41" s="247">
        <v>3.5803478487260701E-3</v>
      </c>
      <c r="U41" s="247">
        <v>3.1427296406224561E-2</v>
      </c>
      <c r="V41" s="247">
        <v>0.1188683159546188</v>
      </c>
      <c r="W41" s="247">
        <v>0.33081874971032721</v>
      </c>
      <c r="X41" s="247">
        <v>6.5894407427003865E-2</v>
      </c>
      <c r="Y41" s="247">
        <v>9.1471220205512405E-2</v>
      </c>
      <c r="Z41" s="247">
        <v>3.6445910582292518E-2</v>
      </c>
      <c r="AA41" s="247">
        <v>3.3241245403131406E-2</v>
      </c>
      <c r="AB41" s="247">
        <v>0.22705278361794018</v>
      </c>
      <c r="AC41" s="247">
        <v>7.2155278805193369E-4</v>
      </c>
      <c r="AD41" s="247">
        <v>4.4087918350200407E-2</v>
      </c>
      <c r="AE41" s="248"/>
      <c r="AF41" s="249">
        <v>10389.593676936493</v>
      </c>
      <c r="AG41" s="249">
        <v>259.31534439771292</v>
      </c>
      <c r="AH41" s="249">
        <v>21145.287608418766</v>
      </c>
      <c r="AI41" s="249">
        <v>112.15545490507033</v>
      </c>
      <c r="AJ41" s="249" t="s">
        <v>399</v>
      </c>
      <c r="AK41" s="249" t="s">
        <v>414</v>
      </c>
      <c r="AL41" s="250" t="s">
        <v>12</v>
      </c>
    </row>
    <row r="42" spans="1:38" s="1" customFormat="1" ht="26.25" customHeight="1" thickBot="1" x14ac:dyDescent="0.3">
      <c r="A42" s="244" t="s">
        <v>121</v>
      </c>
      <c r="B42" s="244" t="s">
        <v>178</v>
      </c>
      <c r="C42" s="245" t="s">
        <v>60</v>
      </c>
      <c r="D42" s="246"/>
      <c r="E42" s="247">
        <v>3.6141054685902034E-3</v>
      </c>
      <c r="F42" s="247">
        <v>0.11996320634456738</v>
      </c>
      <c r="G42" s="247">
        <v>1.3857248744443771E-4</v>
      </c>
      <c r="H42" s="247">
        <v>6.9008470588510761E-6</v>
      </c>
      <c r="I42" s="247">
        <v>3.6912318293944399E-4</v>
      </c>
      <c r="J42" s="247">
        <v>3.81188609921164E-4</v>
      </c>
      <c r="K42" s="247">
        <v>3.9469111691004395E-4</v>
      </c>
      <c r="L42" s="247">
        <v>3.4500431197702237E-5</v>
      </c>
      <c r="M42" s="247">
        <v>0.29773620610021662</v>
      </c>
      <c r="N42" s="247">
        <v>1.3220932542879382E-2</v>
      </c>
      <c r="O42" s="247">
        <v>5.3817179694207991E-6</v>
      </c>
      <c r="P42" s="247" t="s">
        <v>501</v>
      </c>
      <c r="Q42" s="247" t="s">
        <v>501</v>
      </c>
      <c r="R42" s="247">
        <v>4.9269005205929606E-5</v>
      </c>
      <c r="S42" s="247">
        <v>1.3879188919269521E-3</v>
      </c>
      <c r="T42" s="247">
        <v>3.9364482878890415E-5</v>
      </c>
      <c r="U42" s="247">
        <v>5.0945767442807989E-6</v>
      </c>
      <c r="V42" s="247">
        <v>6.9162776139307218E-4</v>
      </c>
      <c r="W42" s="247" t="s">
        <v>501</v>
      </c>
      <c r="X42" s="247">
        <v>1.5906880718793051E-5</v>
      </c>
      <c r="Y42" s="247">
        <v>1.7005985886793052E-5</v>
      </c>
      <c r="Z42" s="247" t="s">
        <v>399</v>
      </c>
      <c r="AA42" s="247" t="s">
        <v>399</v>
      </c>
      <c r="AB42" s="247">
        <v>3.2912866605586092E-5</v>
      </c>
      <c r="AC42" s="247" t="s">
        <v>501</v>
      </c>
      <c r="AD42" s="247" t="s">
        <v>399</v>
      </c>
      <c r="AE42" s="248"/>
      <c r="AF42" s="249">
        <v>22.301000240414773</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3.7959386009683567E-3</v>
      </c>
      <c r="F44" s="247">
        <v>1.2006610759286064E-2</v>
      </c>
      <c r="G44" s="247">
        <v>7.7126700729252977E-5</v>
      </c>
      <c r="H44" s="247">
        <v>7.4027896727550664E-7</v>
      </c>
      <c r="I44" s="247">
        <v>4.0707461839245031E-4</v>
      </c>
      <c r="J44" s="247">
        <v>3.2937724059309142E-3</v>
      </c>
      <c r="K44" s="247">
        <v>1.1981674590700141E-2</v>
      </c>
      <c r="L44" s="247">
        <v>1.0763497959286441E-4</v>
      </c>
      <c r="M44" s="247">
        <v>2.7964637920498851E-2</v>
      </c>
      <c r="N44" s="247">
        <v>1.0801573685943896E-3</v>
      </c>
      <c r="O44" s="247">
        <v>4.1269567916034179E-6</v>
      </c>
      <c r="P44" s="247" t="s">
        <v>501</v>
      </c>
      <c r="Q44" s="247" t="s">
        <v>501</v>
      </c>
      <c r="R44" s="247">
        <v>1.1571281647455563E-5</v>
      </c>
      <c r="S44" s="247">
        <v>5.2166851579978871E-4</v>
      </c>
      <c r="T44" s="247">
        <v>1.402456137264701E-5</v>
      </c>
      <c r="U44" s="247">
        <v>1.2266392094957257E-6</v>
      </c>
      <c r="V44" s="247">
        <v>3.0103483131649561E-4</v>
      </c>
      <c r="W44" s="247" t="s">
        <v>501</v>
      </c>
      <c r="X44" s="247">
        <v>4.0961846351871766E-6</v>
      </c>
      <c r="Y44" s="247">
        <v>5.7170036807786311E-6</v>
      </c>
      <c r="Z44" s="247" t="s">
        <v>399</v>
      </c>
      <c r="AA44" s="247" t="s">
        <v>399</v>
      </c>
      <c r="AB44" s="247">
        <v>9.8131883159658085E-6</v>
      </c>
      <c r="AC44" s="247" t="s">
        <v>501</v>
      </c>
      <c r="AD44" s="247" t="s">
        <v>399</v>
      </c>
      <c r="AE44" s="248"/>
      <c r="AF44" s="249">
        <v>5.2820907323489346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1.046650686334865E-4</v>
      </c>
      <c r="F47" s="247">
        <v>1.4548639790273141E-5</v>
      </c>
      <c r="G47" s="247">
        <v>1.9199287230230585E-6</v>
      </c>
      <c r="H47" s="247">
        <v>1.721875485363918E-8</v>
      </c>
      <c r="I47" s="247">
        <v>1.2697435002967076E-5</v>
      </c>
      <c r="J47" s="247">
        <v>1.0759393351617971E-4</v>
      </c>
      <c r="K47" s="247">
        <v>8.1137339010618011E-4</v>
      </c>
      <c r="L47" s="247">
        <v>5.4212524469419182E-6</v>
      </c>
      <c r="M47" s="247">
        <v>5.0183955770161268E-5</v>
      </c>
      <c r="N47" s="247">
        <v>3.6005712836943725E-8</v>
      </c>
      <c r="O47" s="247">
        <v>1.6091667124077876E-6</v>
      </c>
      <c r="P47" s="247" t="s">
        <v>501</v>
      </c>
      <c r="Q47" s="247" t="s">
        <v>501</v>
      </c>
      <c r="R47" s="247">
        <v>1.9189352043734972E-6</v>
      </c>
      <c r="S47" s="247">
        <v>1.7118279641434523E-4</v>
      </c>
      <c r="T47" s="247">
        <v>1.9343688023380023E-6</v>
      </c>
      <c r="U47" s="247">
        <v>2.3653669287945603E-8</v>
      </c>
      <c r="V47" s="247">
        <v>6.0699365110810329E-5</v>
      </c>
      <c r="W47" s="247" t="s">
        <v>501</v>
      </c>
      <c r="X47" s="247">
        <v>6.6173618753728097E-8</v>
      </c>
      <c r="Y47" s="247">
        <v>1.1179441573513907E-7</v>
      </c>
      <c r="Z47" s="247" t="s">
        <v>399</v>
      </c>
      <c r="AA47" s="247" t="s">
        <v>399</v>
      </c>
      <c r="AB47" s="247">
        <v>1.7796803448886717E-7</v>
      </c>
      <c r="AC47" s="247" t="s">
        <v>501</v>
      </c>
      <c r="AD47" s="247" t="s">
        <v>399</v>
      </c>
      <c r="AE47" s="248"/>
      <c r="AF47" s="249">
        <v>0.10099083808374981</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0.33967973269378432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0.28946029322990302</v>
      </c>
      <c r="AL53" s="250" t="s">
        <v>373</v>
      </c>
    </row>
    <row r="54" spans="1:38" s="1" customFormat="1" ht="37.5" customHeight="1" thickBot="1" x14ac:dyDescent="0.3">
      <c r="A54" s="244" t="s">
        <v>116</v>
      </c>
      <c r="B54" s="251" t="s">
        <v>188</v>
      </c>
      <c r="C54" s="254" t="s">
        <v>291</v>
      </c>
      <c r="D54" s="256"/>
      <c r="E54" s="247" t="s">
        <v>399</v>
      </c>
      <c r="F54" s="247">
        <v>0.49294289131138885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32660.636139265909</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2.3356293273069685E-3</v>
      </c>
      <c r="J61" s="247">
        <v>2.3356293273069682E-2</v>
      </c>
      <c r="K61" s="247">
        <v>7.7589797212806025E-2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63036.112994350289</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1.0469138579468513</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954460</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2.0794880625714125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5.7783167731022378E-2</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954460</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0.69752281425974028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4.6316777648813343E-3</v>
      </c>
      <c r="F91" s="247">
        <v>1.2305601106357285E-2</v>
      </c>
      <c r="G91" s="247">
        <v>1.9125779429320898E-3</v>
      </c>
      <c r="H91" s="247">
        <v>1.0551290204831143E-2</v>
      </c>
      <c r="I91" s="247">
        <v>7.9677115204613541E-2</v>
      </c>
      <c r="J91" s="247">
        <v>8.9866322118274264E-2</v>
      </c>
      <c r="K91" s="247">
        <v>9.1970845680474714E-2</v>
      </c>
      <c r="L91" s="247">
        <v>3.0891126744264668E-4</v>
      </c>
      <c r="M91" s="247">
        <v>0.14160902411184018</v>
      </c>
      <c r="N91" s="247">
        <v>0.16679031071000186</v>
      </c>
      <c r="O91" s="247">
        <v>1.6454570231128684E-2</v>
      </c>
      <c r="P91" s="247">
        <v>3.6805186628624477E-4</v>
      </c>
      <c r="Q91" s="247">
        <v>2.9871549564190015E-4</v>
      </c>
      <c r="R91" s="247">
        <v>1.366735474968475E-2</v>
      </c>
      <c r="S91" s="247">
        <v>0.51934921463617523</v>
      </c>
      <c r="T91" s="247">
        <v>3.0095919403942177E-2</v>
      </c>
      <c r="U91" s="247">
        <v>2.4511579420196166E-3</v>
      </c>
      <c r="V91" s="247">
        <v>0.30010100474439588</v>
      </c>
      <c r="W91" s="247">
        <v>2.5424795674291908E-4</v>
      </c>
      <c r="X91" s="247">
        <v>2.822152319846402E-4</v>
      </c>
      <c r="Y91" s="247">
        <v>1.144115805343136E-4</v>
      </c>
      <c r="Z91" s="247">
        <v>1.144115805343136E-4</v>
      </c>
      <c r="AA91" s="247">
        <v>1.144115805343136E-4</v>
      </c>
      <c r="AB91" s="247">
        <v>6.2544997358758103E-4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0.12664699606482002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3.3061510141142112E-5</v>
      </c>
      <c r="F99" s="247">
        <v>8.8410773972602747E-4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1.3754956331142487E-4</v>
      </c>
      <c r="F100" s="247">
        <v>2.2200698904109592E-3</v>
      </c>
      <c r="G100" s="247" t="s">
        <v>399</v>
      </c>
      <c r="H100" s="247">
        <v>2.6597279171064413E-3</v>
      </c>
      <c r="I100" s="247">
        <v>6.085999999999999E-5</v>
      </c>
      <c r="J100" s="247">
        <v>9.1490000000000007E-5</v>
      </c>
      <c r="K100" s="247">
        <v>1.9973000000000001E-4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0.34699999999999998</v>
      </c>
      <c r="AL100" s="250" t="s">
        <v>402</v>
      </c>
    </row>
    <row r="101" spans="1:38" s="1" customFormat="1" ht="26.25" customHeight="1" thickBot="1" x14ac:dyDescent="0.3">
      <c r="A101" s="244" t="s">
        <v>118</v>
      </c>
      <c r="B101" s="244" t="s">
        <v>229</v>
      </c>
      <c r="C101" s="245" t="s">
        <v>272</v>
      </c>
      <c r="D101" s="263"/>
      <c r="E101" s="247">
        <v>6.6079816655717303E-6</v>
      </c>
      <c r="F101" s="247">
        <v>7.1323204097004767E-5</v>
      </c>
      <c r="G101" s="247" t="s">
        <v>399</v>
      </c>
      <c r="H101" s="247">
        <v>2.3009041354702929E-4</v>
      </c>
      <c r="I101" s="247">
        <v>6.2400000000000004E-6</v>
      </c>
      <c r="J101" s="247">
        <v>1.872E-5</v>
      </c>
      <c r="K101" s="247">
        <v>4.3680000000000009E-5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0.312</v>
      </c>
      <c r="AL101" s="250" t="s">
        <v>402</v>
      </c>
    </row>
    <row r="102" spans="1:38" s="1" customFormat="1" ht="26.25" customHeight="1" thickBot="1" x14ac:dyDescent="0.3">
      <c r="A102" s="244" t="s">
        <v>118</v>
      </c>
      <c r="B102" s="244" t="s">
        <v>230</v>
      </c>
      <c r="C102" s="245" t="s">
        <v>436</v>
      </c>
      <c r="D102" s="263"/>
      <c r="E102" s="247">
        <v>1.2492232724201646E-7</v>
      </c>
      <c r="F102" s="247" t="s">
        <v>399</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6.7780760547945204E-7</v>
      </c>
      <c r="F104" s="247">
        <v>9.9090904109589043E-6</v>
      </c>
      <c r="G104" s="247" t="s">
        <v>399</v>
      </c>
      <c r="H104" s="247">
        <v>1.4079053852054794E-5</v>
      </c>
      <c r="I104" s="247">
        <v>3.4000000000000003E-7</v>
      </c>
      <c r="J104" s="247">
        <v>1.02E-6</v>
      </c>
      <c r="K104" s="247">
        <v>2.3800000000000005E-6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1.7000000000000001E-2</v>
      </c>
      <c r="AL104" s="250" t="s">
        <v>402</v>
      </c>
    </row>
    <row r="105" spans="1:38" s="1" customFormat="1" ht="26.25" customHeight="1" thickBot="1" x14ac:dyDescent="0.3">
      <c r="A105" s="244" t="s">
        <v>118</v>
      </c>
      <c r="B105" s="244" t="s">
        <v>354</v>
      </c>
      <c r="C105" s="245" t="s">
        <v>276</v>
      </c>
      <c r="D105" s="263"/>
      <c r="E105" s="247">
        <v>1.2405221467275497E-5</v>
      </c>
      <c r="F105" s="247">
        <v>1.566031287671233E-4</v>
      </c>
      <c r="G105" s="247" t="s">
        <v>399</v>
      </c>
      <c r="H105" s="247">
        <v>3.1630925385083718E-4</v>
      </c>
      <c r="I105" s="247">
        <v>3.6400000000000003E-6</v>
      </c>
      <c r="J105" s="247">
        <v>5.7199999999999994E-6</v>
      </c>
      <c r="K105" s="247">
        <v>1.2479999999999999E-5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2.5999999999999999E-2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6.9498391813969682E-7</v>
      </c>
      <c r="F107" s="247" t="s">
        <v>399</v>
      </c>
      <c r="G107" s="247" t="s">
        <v>399</v>
      </c>
      <c r="H107" s="247">
        <v>2.7716258553935911E-5</v>
      </c>
      <c r="I107" s="247">
        <v>2.9999999999999999E-7</v>
      </c>
      <c r="J107" s="247">
        <v>3.9999999999999998E-6</v>
      </c>
      <c r="K107" s="247">
        <v>1.9000000000000001E-5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v>
      </c>
      <c r="AL107" s="250" t="s">
        <v>402</v>
      </c>
    </row>
    <row r="108" spans="1:38" s="1" customFormat="1" ht="26.25" customHeight="1" thickBot="1" x14ac:dyDescent="0.3">
      <c r="A108" s="244" t="s">
        <v>118</v>
      </c>
      <c r="B108" s="244" t="s">
        <v>356</v>
      </c>
      <c r="C108" s="245" t="s">
        <v>438</v>
      </c>
      <c r="D108" s="263"/>
      <c r="E108" s="247">
        <v>1.7481227298506472E-6</v>
      </c>
      <c r="F108" s="247" t="s">
        <v>399</v>
      </c>
      <c r="G108" s="247" t="s">
        <v>399</v>
      </c>
      <c r="H108" s="247">
        <v>3.7915295138938752E-5</v>
      </c>
      <c r="I108" s="247">
        <v>7.0000000000000007E-7</v>
      </c>
      <c r="J108" s="247">
        <v>7.0000000000000007E-6</v>
      </c>
      <c r="K108" s="247">
        <v>1.4000000000000001E-5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0.35</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3.324676106497879E-7</v>
      </c>
      <c r="F110" s="247" t="s">
        <v>399</v>
      </c>
      <c r="G110" s="247" t="s">
        <v>399</v>
      </c>
      <c r="H110" s="247">
        <v>8.6385149891562585E-6</v>
      </c>
      <c r="I110" s="247">
        <v>1.6479999999999999E-6</v>
      </c>
      <c r="J110" s="247">
        <v>1.1739999999999999E-5</v>
      </c>
      <c r="K110" s="247">
        <v>1.182E-5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3.5095431847465999E-3</v>
      </c>
      <c r="F112" s="247" t="s">
        <v>501</v>
      </c>
      <c r="G112" s="247" t="s">
        <v>399</v>
      </c>
      <c r="H112" s="247">
        <v>4.3869289809332504E-3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87738.579618665011</v>
      </c>
      <c r="AL112" s="250" t="s">
        <v>492</v>
      </c>
    </row>
    <row r="113" spans="1:38" s="1" customFormat="1" ht="26.25" customHeight="1" thickBot="1" x14ac:dyDescent="0.3">
      <c r="A113" s="244" t="s">
        <v>128</v>
      </c>
      <c r="B113" s="264" t="s">
        <v>246</v>
      </c>
      <c r="C113" s="265" t="s">
        <v>135</v>
      </c>
      <c r="D113" s="246"/>
      <c r="E113" s="247">
        <v>1.1154513185506068E-3</v>
      </c>
      <c r="F113" s="247" t="s">
        <v>501</v>
      </c>
      <c r="G113" s="247" t="s">
        <v>399</v>
      </c>
      <c r="H113" s="247">
        <v>2.4751934127943877E-3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11877.669062466079</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2.6933034485084242E-3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16008.613901299099</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5.2325689999999999E-5</v>
      </c>
      <c r="J119" s="247">
        <v>9.3244279999999996E-4</v>
      </c>
      <c r="K119" s="247">
        <v>9.3244279999999996E-4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728.45</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6.2646700000000002E-4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728.45</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4.3906500000000003E-3</v>
      </c>
      <c r="F133" s="247">
        <v>6.9185999999999998E-5</v>
      </c>
      <c r="G133" s="247">
        <v>6.0138600000000009E-4</v>
      </c>
      <c r="H133" s="247" t="s">
        <v>399</v>
      </c>
      <c r="I133" s="247">
        <v>1.8467340000000003E-4</v>
      </c>
      <c r="J133" s="247">
        <v>1.8467340000000003E-4</v>
      </c>
      <c r="K133" s="247">
        <v>2.0521632000000003E-4</v>
      </c>
      <c r="L133" s="247" t="s">
        <v>501</v>
      </c>
      <c r="M133" s="247">
        <v>7.4508000000000007E-4</v>
      </c>
      <c r="N133" s="247">
        <v>1.5981966E-4</v>
      </c>
      <c r="O133" s="247">
        <v>2.6769660000000003E-5</v>
      </c>
      <c r="P133" s="247">
        <v>7.9297800000000009E-3</v>
      </c>
      <c r="Q133" s="247">
        <v>7.2432420000000003E-5</v>
      </c>
      <c r="R133" s="247">
        <v>7.2166320000000009E-5</v>
      </c>
      <c r="S133" s="247">
        <v>6.6152459999999991E-5</v>
      </c>
      <c r="T133" s="247">
        <v>9.2230259999999994E-5</v>
      </c>
      <c r="U133" s="247">
        <v>1.0526916000000001E-4</v>
      </c>
      <c r="V133" s="247">
        <v>8.5215864000000004E-4</v>
      </c>
      <c r="W133" s="247">
        <v>1.4369400000000001E-4</v>
      </c>
      <c r="X133" s="247">
        <v>7.0250400000000005E-8</v>
      </c>
      <c r="Y133" s="247">
        <v>3.8371620000000006E-8</v>
      </c>
      <c r="Z133" s="247">
        <v>3.4273680000000004E-8</v>
      </c>
      <c r="AA133" s="247">
        <v>3.7200780000000006E-8</v>
      </c>
      <c r="AB133" s="247">
        <v>1.8009648000000002E-7</v>
      </c>
      <c r="AC133" s="247">
        <v>7.9830000000000005E-4</v>
      </c>
      <c r="AD133" s="247">
        <v>2.1820200000000002E-3</v>
      </c>
      <c r="AE133" s="248"/>
      <c r="AF133" s="249" t="s">
        <v>399</v>
      </c>
      <c r="AG133" s="249" t="s">
        <v>399</v>
      </c>
      <c r="AH133" s="249" t="s">
        <v>399</v>
      </c>
      <c r="AI133" s="249" t="s">
        <v>399</v>
      </c>
      <c r="AJ133" s="249" t="s">
        <v>399</v>
      </c>
      <c r="AK133" s="249">
        <v>5322</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4.0676919999999998E-2</v>
      </c>
      <c r="J139" s="247">
        <v>4.0676919999999998E-2</v>
      </c>
      <c r="K139" s="247">
        <v>4.0676919999999998E-2</v>
      </c>
      <c r="L139" s="247" t="s">
        <v>501</v>
      </c>
      <c r="M139" s="247" t="s">
        <v>501</v>
      </c>
      <c r="N139" s="247">
        <v>1.1876000000000001E-4</v>
      </c>
      <c r="O139" s="247">
        <v>2.3760000000000003E-4</v>
      </c>
      <c r="P139" s="247">
        <v>2.3760000000000003E-4</v>
      </c>
      <c r="Q139" s="247">
        <v>3.7682000000000004E-4</v>
      </c>
      <c r="R139" s="247">
        <v>3.5821000000000008E-4</v>
      </c>
      <c r="S139" s="247">
        <v>8.3516000000000005E-4</v>
      </c>
      <c r="T139" s="247" t="s">
        <v>501</v>
      </c>
      <c r="U139" s="247" t="s">
        <v>501</v>
      </c>
      <c r="V139" s="247" t="s">
        <v>501</v>
      </c>
      <c r="W139" s="247">
        <v>0.40392</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1047</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8.8785466982582513</v>
      </c>
      <c r="F141" s="271">
        <f t="shared" ref="F141:AD141" si="0">SUM(F14:F140)</f>
        <v>9.134138877926409</v>
      </c>
      <c r="G141" s="271">
        <f t="shared" si="0"/>
        <v>1.6660605667532191</v>
      </c>
      <c r="H141" s="271">
        <f t="shared" si="0"/>
        <v>0.13913606037464157</v>
      </c>
      <c r="I141" s="271">
        <f t="shared" si="0"/>
        <v>0.87459506022197664</v>
      </c>
      <c r="J141" s="271">
        <f t="shared" si="0"/>
        <v>0.98925188905725647</v>
      </c>
      <c r="K141" s="271">
        <f t="shared" si="0"/>
        <v>1.1739121800605241</v>
      </c>
      <c r="L141" s="271">
        <f t="shared" si="0"/>
        <v>0.29742988851197882</v>
      </c>
      <c r="M141" s="271">
        <f t="shared" si="0"/>
        <v>25.350292145997916</v>
      </c>
      <c r="N141" s="271">
        <f t="shared" si="0"/>
        <v>4.1297192714988835</v>
      </c>
      <c r="O141" s="271">
        <f t="shared" si="0"/>
        <v>7.1753945012345777E-2</v>
      </c>
      <c r="P141" s="271">
        <f t="shared" si="0"/>
        <v>5.6224600311725763E-2</v>
      </c>
      <c r="Q141" s="271">
        <f t="shared" si="0"/>
        <v>5.0008756044945889E-2</v>
      </c>
      <c r="R141" s="271">
        <f>SUM(R14:R140)</f>
        <v>0.1686533803926431</v>
      </c>
      <c r="S141" s="271">
        <f t="shared" si="0"/>
        <v>1.7263879355997449</v>
      </c>
      <c r="T141" s="271">
        <f t="shared" si="0"/>
        <v>0.73951308217475109</v>
      </c>
      <c r="U141" s="271">
        <f t="shared" si="0"/>
        <v>4.2588230724708666E-2</v>
      </c>
      <c r="V141" s="271">
        <f t="shared" si="0"/>
        <v>1.8523123211872525</v>
      </c>
      <c r="W141" s="271">
        <f t="shared" si="0"/>
        <v>1.0470921670274287</v>
      </c>
      <c r="X141" s="271">
        <f t="shared" si="0"/>
        <v>7.6260244064994862E-2</v>
      </c>
      <c r="Y141" s="271">
        <f t="shared" si="0"/>
        <v>9.7743987462047363E-2</v>
      </c>
      <c r="Z141" s="271">
        <f t="shared" si="0"/>
        <v>4.0870206493694911E-2</v>
      </c>
      <c r="AA141" s="271">
        <f t="shared" si="0"/>
        <v>3.7787386693067436E-2</v>
      </c>
      <c r="AB141" s="271">
        <f t="shared" si="0"/>
        <v>0.25266388293896935</v>
      </c>
      <c r="AC141" s="271">
        <f t="shared" si="0"/>
        <v>2.7516595324654801E-2</v>
      </c>
      <c r="AD141" s="271">
        <f t="shared" si="0"/>
        <v>6.4484197200698826E-2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2.3202822835394858</v>
      </c>
      <c r="F143" s="247">
        <v>1.9332251436280765</v>
      </c>
      <c r="G143" s="247">
        <v>0.1034220344220175</v>
      </c>
      <c r="H143" s="247">
        <v>6.4711420813077417E-2</v>
      </c>
      <c r="I143" s="247">
        <v>0.20029407845242203</v>
      </c>
      <c r="J143" s="247">
        <v>0.20029407845242203</v>
      </c>
      <c r="K143" s="247">
        <v>0.20029407845242203</v>
      </c>
      <c r="L143" s="247">
        <v>0.12908318188113346</v>
      </c>
      <c r="M143" s="247">
        <v>15.294263272316508</v>
      </c>
      <c r="N143" s="247">
        <v>2.3474984500875729</v>
      </c>
      <c r="O143" s="247">
        <v>2.2834937000113311E-5</v>
      </c>
      <c r="P143" s="247">
        <v>1.2972785972983744E-3</v>
      </c>
      <c r="Q143" s="247">
        <v>3.6684076202517539E-5</v>
      </c>
      <c r="R143" s="247">
        <v>1.392873300053844E-3</v>
      </c>
      <c r="S143" s="247">
        <v>9.5878182103215364E-4</v>
      </c>
      <c r="T143" s="247">
        <v>2.2612671496608983E-4</v>
      </c>
      <c r="U143" s="247">
        <v>2.7698278404808435E-5</v>
      </c>
      <c r="V143" s="247">
        <v>4.7161161789342479E-3</v>
      </c>
      <c r="W143" s="247">
        <v>0.1113355</v>
      </c>
      <c r="X143" s="247">
        <v>2.9768307090000004E-3</v>
      </c>
      <c r="Y143" s="247">
        <v>3.4991600841000003E-3</v>
      </c>
      <c r="Z143" s="247">
        <v>2.5431739701E-3</v>
      </c>
      <c r="AA143" s="247">
        <v>3.1192298619E-3</v>
      </c>
      <c r="AB143" s="247">
        <v>1.2138394625100002E-2</v>
      </c>
      <c r="AC143" s="247">
        <v>1.113354E-4</v>
      </c>
      <c r="AD143" s="247">
        <v>2.2653199999999999E-5</v>
      </c>
      <c r="AE143" s="248"/>
      <c r="AF143" s="249">
        <v>8176.0457546551997</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0.62663941964417558</v>
      </c>
      <c r="F144" s="247">
        <v>9.9852174238862459E-2</v>
      </c>
      <c r="G144" s="247">
        <v>2.5668018255631628E-2</v>
      </c>
      <c r="H144" s="247">
        <v>7.3065559073836174E-4</v>
      </c>
      <c r="I144" s="247">
        <v>7.3855215535446703E-2</v>
      </c>
      <c r="J144" s="247">
        <v>7.3855215535446703E-2</v>
      </c>
      <c r="K144" s="247">
        <v>7.3855215535446703E-2</v>
      </c>
      <c r="L144" s="247">
        <v>4.8117653776638E-2</v>
      </c>
      <c r="M144" s="247">
        <v>0.58705404968182018</v>
      </c>
      <c r="N144" s="247">
        <v>2.4845322457011754E-2</v>
      </c>
      <c r="O144" s="247">
        <v>1.7547149737232854E-6</v>
      </c>
      <c r="P144" s="247">
        <v>1.7411910459691569E-4</v>
      </c>
      <c r="Q144" s="247">
        <v>3.4143844865045497E-6</v>
      </c>
      <c r="R144" s="247">
        <v>2.7197395285201881E-4</v>
      </c>
      <c r="S144" s="247">
        <v>1.8264418765206482E-4</v>
      </c>
      <c r="T144" s="247">
        <v>8.4445418090234439E-6</v>
      </c>
      <c r="U144" s="247">
        <v>3.3193390255625295E-6</v>
      </c>
      <c r="V144" s="247">
        <v>5.9462966077299475E-4</v>
      </c>
      <c r="W144" s="247">
        <v>1.7825199999999999E-2</v>
      </c>
      <c r="X144" s="247">
        <v>6.5566744980000006E-4</v>
      </c>
      <c r="Y144" s="247">
        <v>7.3654222220000001E-4</v>
      </c>
      <c r="Z144" s="247">
        <v>5.7582590850000003E-4</v>
      </c>
      <c r="AA144" s="247">
        <v>6.1379493429999997E-4</v>
      </c>
      <c r="AB144" s="247">
        <v>2.5818305147999997E-3</v>
      </c>
      <c r="AC144" s="247">
        <v>1.78251E-5</v>
      </c>
      <c r="AD144" s="247">
        <v>3.7407999999999998E-6</v>
      </c>
      <c r="AE144" s="248"/>
      <c r="AF144" s="249">
        <v>1377.9169293304001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1.6317297410907916</v>
      </c>
      <c r="F145" s="247">
        <v>0.10269281893642089</v>
      </c>
      <c r="G145" s="247">
        <v>3.6511206945102369E-2</v>
      </c>
      <c r="H145" s="247">
        <v>9.90795714718743E-4</v>
      </c>
      <c r="I145" s="247">
        <v>5.4170565037665111E-2</v>
      </c>
      <c r="J145" s="247">
        <v>5.4170565037665111E-2</v>
      </c>
      <c r="K145" s="247">
        <v>5.4170565037665111E-2</v>
      </c>
      <c r="L145" s="247">
        <v>3.1365180418467531E-2</v>
      </c>
      <c r="M145" s="247">
        <v>0.37965866812254662</v>
      </c>
      <c r="N145" s="247">
        <v>2.3457471245450531E-4</v>
      </c>
      <c r="O145" s="247">
        <v>2.2497147966077543E-6</v>
      </c>
      <c r="P145" s="247">
        <v>2.3836828426784313E-4</v>
      </c>
      <c r="Q145" s="247">
        <v>4.4986177198348772E-6</v>
      </c>
      <c r="R145" s="247">
        <v>3.822266264968835E-4</v>
      </c>
      <c r="S145" s="247">
        <v>2.5631891398462855E-4</v>
      </c>
      <c r="T145" s="247">
        <v>9.0110372871404813E-6</v>
      </c>
      <c r="U145" s="247">
        <v>4.4978058464542466E-6</v>
      </c>
      <c r="V145" s="247">
        <v>8.0958069616034526E-4</v>
      </c>
      <c r="W145" s="247">
        <v>9.9176999999999998E-3</v>
      </c>
      <c r="X145" s="247">
        <v>1.4167817460000002E-4</v>
      </c>
      <c r="Y145" s="247">
        <v>8.5794005839999997E-4</v>
      </c>
      <c r="Z145" s="247">
        <v>9.5868898309999992E-4</v>
      </c>
      <c r="AA145" s="247">
        <v>2.2038827199999999E-4</v>
      </c>
      <c r="AB145" s="247">
        <v>2.1786954881000001E-3</v>
      </c>
      <c r="AC145" s="247">
        <v>7.3190999999999999E-6</v>
      </c>
      <c r="AD145" s="247">
        <v>1.8983999999999999E-6</v>
      </c>
      <c r="AE145" s="248"/>
      <c r="AF145" s="249">
        <v>1920.0003369174001</v>
      </c>
      <c r="AG145" s="249" t="s">
        <v>399</v>
      </c>
      <c r="AH145" s="249">
        <v>14.2756865537</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6.7945699548918378E-3</v>
      </c>
      <c r="F146" s="247">
        <v>0.16141996120034488</v>
      </c>
      <c r="G146" s="247">
        <v>3.6517050875246719E-4</v>
      </c>
      <c r="H146" s="247">
        <v>6.5823177414230669E-5</v>
      </c>
      <c r="I146" s="247">
        <v>2.6990276009797808E-3</v>
      </c>
      <c r="J146" s="247">
        <v>2.6990276009797808E-3</v>
      </c>
      <c r="K146" s="247">
        <v>2.6990276009797808E-3</v>
      </c>
      <c r="L146" s="247">
        <v>4.127925146514323E-4</v>
      </c>
      <c r="M146" s="247">
        <v>0.73702207451409296</v>
      </c>
      <c r="N146" s="247">
        <v>3.5072723936079797E-2</v>
      </c>
      <c r="O146" s="247">
        <v>3.3868595982878346E-5</v>
      </c>
      <c r="P146" s="247">
        <v>1.168008612553847E-5</v>
      </c>
      <c r="Q146" s="247">
        <v>4.0276159053580931E-7</v>
      </c>
      <c r="R146" s="247">
        <v>1.4993204921537611E-4</v>
      </c>
      <c r="S146" s="247">
        <v>5.7386880604928577E-3</v>
      </c>
      <c r="T146" s="247">
        <v>2.3806740343954627E-4</v>
      </c>
      <c r="U146" s="247">
        <v>3.3721227174738627E-5</v>
      </c>
      <c r="V146" s="247">
        <v>3.3615756461838698E-3</v>
      </c>
      <c r="W146" s="247">
        <v>9.1520000000000002E-4</v>
      </c>
      <c r="X146" s="247">
        <v>1.3778113899999999E-5</v>
      </c>
      <c r="Y146" s="247">
        <v>2.5029353300000001E-5</v>
      </c>
      <c r="Z146" s="247">
        <v>8.6723417000000017E-6</v>
      </c>
      <c r="AA146" s="247">
        <v>2.92638233E-5</v>
      </c>
      <c r="AB146" s="247">
        <v>7.6743632199999999E-5</v>
      </c>
      <c r="AC146" s="247">
        <v>9.1539999999999995E-7</v>
      </c>
      <c r="AD146" s="247">
        <v>8.8919999999999999E-7</v>
      </c>
      <c r="AE146" s="248"/>
      <c r="AF146" s="249">
        <v>59.323272616300002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0.51985388712479719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24.121449098300932</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4.1797143987187424E-2</v>
      </c>
      <c r="J148" s="247">
        <v>7.9526064570317689E-2</v>
      </c>
      <c r="K148" s="247">
        <v>0.10286428295180612</v>
      </c>
      <c r="L148" s="247">
        <v>4.0757242797531202E-3</v>
      </c>
      <c r="M148" s="247" t="s">
        <v>399</v>
      </c>
      <c r="N148" s="247">
        <v>0.11511226008161528</v>
      </c>
      <c r="O148" s="247">
        <v>5.1993377831639342E-4</v>
      </c>
      <c r="P148" s="247" t="s">
        <v>501</v>
      </c>
      <c r="Q148" s="247">
        <v>1.3230175505654482E-3</v>
      </c>
      <c r="R148" s="247">
        <v>4.2795897871303383E-2</v>
      </c>
      <c r="S148" s="247">
        <v>0.93822135129724327</v>
      </c>
      <c r="T148" s="247">
        <v>6.6795678023023027E-3</v>
      </c>
      <c r="U148" s="247">
        <v>8.3594287974374834E-4</v>
      </c>
      <c r="V148" s="247">
        <v>0.33341890085036463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3287.2145093314002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1.5811483662235327E-2</v>
      </c>
      <c r="J149" s="247">
        <v>2.9280525300435796E-2</v>
      </c>
      <c r="K149" s="247">
        <v>5.8561050600871592E-2</v>
      </c>
      <c r="L149" s="247">
        <v>6.2074713636923865E-4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3287.2145093314002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8.8785466982582513</v>
      </c>
      <c r="F152" s="172">
        <f t="shared" ref="F152:AD152" si="1">F141 + F151 + IF(AND(OR($B$4="AT",$B$4="BE",$B$4="CH",$B$4="GB",$B$4="IE",$B$4="LT",$B$4="LU",$B$4="NL"),SUM(F143:F149)&gt;0),SUM(F143:F149)-SUM(F27:F33),0)</f>
        <v>9.134138877926409</v>
      </c>
      <c r="G152" s="172">
        <f t="shared" si="1"/>
        <v>1.6660605667532191</v>
      </c>
      <c r="H152" s="172">
        <f t="shared" si="1"/>
        <v>0.13913606037464157</v>
      </c>
      <c r="I152" s="172">
        <f t="shared" si="1"/>
        <v>0.87459506022197664</v>
      </c>
      <c r="J152" s="172">
        <f t="shared" si="1"/>
        <v>0.98925188905725647</v>
      </c>
      <c r="K152" s="172">
        <f t="shared" si="1"/>
        <v>1.1739121800605241</v>
      </c>
      <c r="L152" s="172">
        <f t="shared" si="1"/>
        <v>0.29742988851197882</v>
      </c>
      <c r="M152" s="172">
        <f t="shared" si="1"/>
        <v>25.350292145997916</v>
      </c>
      <c r="N152" s="172">
        <f t="shared" si="1"/>
        <v>4.1297192714988835</v>
      </c>
      <c r="O152" s="172">
        <f t="shared" si="1"/>
        <v>7.1753945012345777E-2</v>
      </c>
      <c r="P152" s="172">
        <f t="shared" si="1"/>
        <v>5.6224600311725763E-2</v>
      </c>
      <c r="Q152" s="172">
        <f t="shared" si="1"/>
        <v>5.0008756044945889E-2</v>
      </c>
      <c r="R152" s="172">
        <f t="shared" si="1"/>
        <v>0.1686533803926431</v>
      </c>
      <c r="S152" s="172">
        <f t="shared" si="1"/>
        <v>1.7263879355997449</v>
      </c>
      <c r="T152" s="172">
        <f t="shared" si="1"/>
        <v>0.73951308217475109</v>
      </c>
      <c r="U152" s="172">
        <f t="shared" si="1"/>
        <v>4.2588230724708666E-2</v>
      </c>
      <c r="V152" s="172">
        <f t="shared" si="1"/>
        <v>1.8523123211872525</v>
      </c>
      <c r="W152" s="172">
        <f t="shared" si="1"/>
        <v>1.0470921670274287</v>
      </c>
      <c r="X152" s="172">
        <f t="shared" si="1"/>
        <v>7.6260244064994862E-2</v>
      </c>
      <c r="Y152" s="172">
        <f t="shared" si="1"/>
        <v>9.7743987462047363E-2</v>
      </c>
      <c r="Z152" s="172">
        <f t="shared" si="1"/>
        <v>4.0870206493694911E-2</v>
      </c>
      <c r="AA152" s="172">
        <f t="shared" si="1"/>
        <v>3.7787386693067436E-2</v>
      </c>
      <c r="AB152" s="172">
        <f t="shared" si="1"/>
        <v>0.25266388293896935</v>
      </c>
      <c r="AC152" s="172">
        <f t="shared" si="1"/>
        <v>2.7516595324654801E-2</v>
      </c>
      <c r="AD152" s="172">
        <f t="shared" si="1"/>
        <v>6.4484197200698826E-2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8.8785466982582513</v>
      </c>
      <c r="F154" s="172">
        <f>F141 + F153 - IF(OR($B$6=2005,$B$6&gt;=2020),SUM(F99:F122),0) + IF(AND(OR($B$4="AT",$B$4="BE",$B$4="CH",$B$4="GB",$B$4="IE",$B$4="LT",$B$4="LU",$B$4="NL"),SUM(F143:F149)&gt;0),SUM(F143:F149)-SUM(F27:F33),0)</f>
        <v>9.134138877926409</v>
      </c>
      <c r="G154" s="172">
        <f>G141 + G153 + IF(AND(OR($B$4="AT",$B$4="BE",$B$4="CH",$B$4="GB",$B$4="IE",$B$4="LT",$B$4="LU",$B$4="NL"),SUM(G143:G149)&gt;0),SUM(G143:G149)-SUM(G27:G33),0)</f>
        <v>1.6660605667532191</v>
      </c>
      <c r="H154" s="172">
        <f t="shared" ref="H154:AD154" si="2">H141 + H153 + IF(AND(OR($B$4="AT",$B$4="BE",$B$4="CH",$B$4="GB",$B$4="IE",$B$4="LT",$B$4="LU",$B$4="NL"),SUM(H143:H149)&gt;0),SUM(H143:H149)-SUM(H27:H33),0)</f>
        <v>0.13913606037464157</v>
      </c>
      <c r="I154" s="172">
        <f t="shared" si="2"/>
        <v>0.87459506022197664</v>
      </c>
      <c r="J154" s="172">
        <f t="shared" si="2"/>
        <v>0.98925188905725647</v>
      </c>
      <c r="K154" s="172">
        <f t="shared" si="2"/>
        <v>1.1739121800605241</v>
      </c>
      <c r="L154" s="172">
        <f t="shared" si="2"/>
        <v>0.29742988851197882</v>
      </c>
      <c r="M154" s="172">
        <f t="shared" si="2"/>
        <v>25.350292145997916</v>
      </c>
      <c r="N154" s="172">
        <f t="shared" si="2"/>
        <v>4.1297192714988835</v>
      </c>
      <c r="O154" s="172">
        <f t="shared" si="2"/>
        <v>7.1753945012345777E-2</v>
      </c>
      <c r="P154" s="172">
        <f t="shared" si="2"/>
        <v>5.6224600311725763E-2</v>
      </c>
      <c r="Q154" s="172">
        <f t="shared" si="2"/>
        <v>5.0008756044945889E-2</v>
      </c>
      <c r="R154" s="172">
        <f t="shared" si="2"/>
        <v>0.1686533803926431</v>
      </c>
      <c r="S154" s="172">
        <f t="shared" si="2"/>
        <v>1.7263879355997449</v>
      </c>
      <c r="T154" s="172">
        <f t="shared" si="2"/>
        <v>0.73951308217475109</v>
      </c>
      <c r="U154" s="172">
        <f t="shared" si="2"/>
        <v>4.2588230724708666E-2</v>
      </c>
      <c r="V154" s="172">
        <f t="shared" si="2"/>
        <v>1.8523123211872525</v>
      </c>
      <c r="W154" s="172">
        <f t="shared" si="2"/>
        <v>1.0470921670274287</v>
      </c>
      <c r="X154" s="172">
        <f t="shared" si="2"/>
        <v>7.6260244064994862E-2</v>
      </c>
      <c r="Y154" s="172">
        <f t="shared" si="2"/>
        <v>9.7743987462047363E-2</v>
      </c>
      <c r="Z154" s="172">
        <f t="shared" si="2"/>
        <v>4.0870206493694911E-2</v>
      </c>
      <c r="AA154" s="172">
        <f t="shared" si="2"/>
        <v>3.7787386693067436E-2</v>
      </c>
      <c r="AB154" s="172">
        <f t="shared" si="2"/>
        <v>0.25266388293896935</v>
      </c>
      <c r="AC154" s="172">
        <f t="shared" si="2"/>
        <v>2.7516595324654801E-2</v>
      </c>
      <c r="AD154" s="172">
        <f t="shared" si="2"/>
        <v>6.4484197200698826E-2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2000</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0.75140292936520681</v>
      </c>
      <c r="F14" s="247">
        <v>1.1214837854466668E-2</v>
      </c>
      <c r="G14" s="247">
        <v>8.121063729932999E-3</v>
      </c>
      <c r="H14" s="247">
        <v>4.9335961817999997E-3</v>
      </c>
      <c r="I14" s="247">
        <v>4.7838948885008316E-2</v>
      </c>
      <c r="J14" s="247">
        <v>4.7844977685008318E-2</v>
      </c>
      <c r="K14" s="247">
        <v>4.785326728500832E-2</v>
      </c>
      <c r="L14" s="247">
        <v>1.5778878519545814E-3</v>
      </c>
      <c r="M14" s="247">
        <v>2.9220077678146664E-2</v>
      </c>
      <c r="N14" s="247">
        <v>0.59332551970245462</v>
      </c>
      <c r="O14" s="247">
        <v>5.3503465630409086E-2</v>
      </c>
      <c r="P14" s="247">
        <v>3.5386640483633332E-2</v>
      </c>
      <c r="Q14" s="247">
        <v>4.2346715716360006E-2</v>
      </c>
      <c r="R14" s="247">
        <v>4.8977466223643615E-2</v>
      </c>
      <c r="S14" s="247">
        <v>0.13134934763036438</v>
      </c>
      <c r="T14" s="247">
        <v>7.5973516913234548E-2</v>
      </c>
      <c r="U14" s="247">
        <v>6.4392655863269336E-3</v>
      </c>
      <c r="V14" s="247">
        <v>0.96835484258245463</v>
      </c>
      <c r="W14" s="247">
        <v>4.562162561816667E-2</v>
      </c>
      <c r="X14" s="247">
        <v>5.9921104553163473E-3</v>
      </c>
      <c r="Y14" s="247">
        <v>2.3021568297451999E-4</v>
      </c>
      <c r="Z14" s="247">
        <v>8.3090682974520003E-5</v>
      </c>
      <c r="AA14" s="247">
        <v>2.0027306601452002E-4</v>
      </c>
      <c r="AB14" s="247">
        <v>6.5056725042399073E-3</v>
      </c>
      <c r="AC14" s="247">
        <v>2.6750000000000003E-2</v>
      </c>
      <c r="AD14" s="247">
        <v>1.8725000000000002E-2</v>
      </c>
      <c r="AE14" s="248"/>
      <c r="AF14" s="249">
        <v>2.5120000000000009</v>
      </c>
      <c r="AG14" s="249" t="s">
        <v>399</v>
      </c>
      <c r="AH14" s="249">
        <v>197.24163633333325</v>
      </c>
      <c r="AI14" s="249">
        <v>1684.1983054239131</v>
      </c>
      <c r="AJ14" s="249">
        <v>2997.1373170002798</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0.29680568997195556</v>
      </c>
      <c r="F23" s="247">
        <v>8.4022226928484892E-2</v>
      </c>
      <c r="G23" s="247">
        <v>4.3869990513456343E-3</v>
      </c>
      <c r="H23" s="247">
        <v>5.9141712515658584E-5</v>
      </c>
      <c r="I23" s="247">
        <v>1.7248513676497605E-2</v>
      </c>
      <c r="J23" s="247">
        <v>2.261956192222693E-2</v>
      </c>
      <c r="K23" s="247">
        <v>6.9265387746867357E-2</v>
      </c>
      <c r="L23" s="247">
        <v>9.3127949065611344E-3</v>
      </c>
      <c r="M23" s="247">
        <v>0.29712779840088349</v>
      </c>
      <c r="N23" s="247">
        <v>4.8146874639846135E-4</v>
      </c>
      <c r="O23" s="247">
        <v>1.221246862921775E-4</v>
      </c>
      <c r="P23" s="247" t="s">
        <v>501</v>
      </c>
      <c r="Q23" s="247" t="s">
        <v>501</v>
      </c>
      <c r="R23" s="247">
        <v>3.9955655160989927E-4</v>
      </c>
      <c r="S23" s="247">
        <v>1.7834188287395324E-2</v>
      </c>
      <c r="T23" s="247">
        <v>5.5307490172386601E-4</v>
      </c>
      <c r="U23" s="247">
        <v>7.6718600169269784E-5</v>
      </c>
      <c r="V23" s="247">
        <v>9.7497842868337833E-3</v>
      </c>
      <c r="W23" s="247" t="s">
        <v>501</v>
      </c>
      <c r="X23" s="247">
        <v>2.3535935711553772E-4</v>
      </c>
      <c r="Y23" s="247">
        <v>3.8302657426303395E-4</v>
      </c>
      <c r="Z23" s="247" t="s">
        <v>399</v>
      </c>
      <c r="AA23" s="247" t="s">
        <v>399</v>
      </c>
      <c r="AB23" s="247">
        <v>6.183859313785723E-4</v>
      </c>
      <c r="AC23" s="247" t="s">
        <v>501</v>
      </c>
      <c r="AD23" s="247" t="s">
        <v>399</v>
      </c>
      <c r="AE23" s="248"/>
      <c r="AF23" s="249">
        <v>330.56039554656383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0.29029920468019599</v>
      </c>
      <c r="F24" s="247">
        <v>4.7554180348942376E-2</v>
      </c>
      <c r="G24" s="247">
        <v>1.7415487997272685E-2</v>
      </c>
      <c r="H24" s="247">
        <v>1.0622373223684593E-3</v>
      </c>
      <c r="I24" s="247">
        <v>7.8541604180775351E-3</v>
      </c>
      <c r="J24" s="247">
        <v>7.8674534180775343E-3</v>
      </c>
      <c r="K24" s="247">
        <v>7.8777924180775359E-3</v>
      </c>
      <c r="L24" s="247">
        <v>3.623019509610107E-3</v>
      </c>
      <c r="M24" s="247">
        <v>7.2126208468346234E-2</v>
      </c>
      <c r="N24" s="247">
        <v>2.4222217003297324E-4</v>
      </c>
      <c r="O24" s="247">
        <v>6.110146182301632E-6</v>
      </c>
      <c r="P24" s="247">
        <v>9.7668389525340299E-4</v>
      </c>
      <c r="Q24" s="247">
        <v>1.8708629822664969E-4</v>
      </c>
      <c r="R24" s="247">
        <v>1.058114619822281E-4</v>
      </c>
      <c r="S24" s="247">
        <v>1.0022424312718225E-4</v>
      </c>
      <c r="T24" s="247">
        <v>4.4057121202775689E-5</v>
      </c>
      <c r="U24" s="247">
        <v>1.3716944451404688E-4</v>
      </c>
      <c r="V24" s="247">
        <v>1.0764339668061935E-2</v>
      </c>
      <c r="W24" s="247">
        <v>1.6372899524954472E-3</v>
      </c>
      <c r="X24" s="247">
        <v>6.9043143517401708E-5</v>
      </c>
      <c r="Y24" s="247">
        <v>9.6739855180935706E-5</v>
      </c>
      <c r="Z24" s="247">
        <v>3.7433234727721559E-5</v>
      </c>
      <c r="AA24" s="247">
        <v>2.9654947645621982E-5</v>
      </c>
      <c r="AB24" s="247">
        <v>2.3287118107168095E-4</v>
      </c>
      <c r="AC24" s="247">
        <v>9.1574000000000065E-7</v>
      </c>
      <c r="AD24" s="247">
        <v>2.5109000000000015E-4</v>
      </c>
      <c r="AE24" s="248"/>
      <c r="AF24" s="249">
        <v>317.79083739298125</v>
      </c>
      <c r="AG24" s="249">
        <v>1.477000000000001</v>
      </c>
      <c r="AH24" s="249">
        <v>1716.4457310486021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2.4741161020580256</v>
      </c>
      <c r="F27" s="247">
        <v>2.0007935778265771</v>
      </c>
      <c r="G27" s="247">
        <v>7.8013449461753551E-2</v>
      </c>
      <c r="H27" s="247">
        <v>8.6609024189600176E-2</v>
      </c>
      <c r="I27" s="247">
        <v>0.18691385466869895</v>
      </c>
      <c r="J27" s="247">
        <v>0.18691385466869895</v>
      </c>
      <c r="K27" s="247">
        <v>0.18691385466869895</v>
      </c>
      <c r="L27" s="247">
        <v>0.1234968060652426</v>
      </c>
      <c r="M27" s="247">
        <v>16.053996647245654</v>
      </c>
      <c r="N27" s="247">
        <v>0.23770179945265524</v>
      </c>
      <c r="O27" s="247">
        <v>2.6427113806424032E-5</v>
      </c>
      <c r="P27" s="247">
        <v>1.4751037757542308E-3</v>
      </c>
      <c r="Q27" s="247">
        <v>4.2244865311034317E-5</v>
      </c>
      <c r="R27" s="247">
        <v>1.5538159894896843E-3</v>
      </c>
      <c r="S27" s="247">
        <v>1.0711776727004283E-3</v>
      </c>
      <c r="T27" s="247">
        <v>2.6484888975290176E-4</v>
      </c>
      <c r="U27" s="247">
        <v>3.1635503009220605E-5</v>
      </c>
      <c r="V27" s="247">
        <v>5.3761096726052974E-3</v>
      </c>
      <c r="W27" s="247">
        <v>0.12790470000000001</v>
      </c>
      <c r="X27" s="247">
        <v>3.2283331616000002E-3</v>
      </c>
      <c r="Y27" s="247">
        <v>3.7783468161000002E-3</v>
      </c>
      <c r="Z27" s="247">
        <v>2.7603512189999999E-3</v>
      </c>
      <c r="AA27" s="247">
        <v>3.3701399367999998E-3</v>
      </c>
      <c r="AB27" s="247">
        <v>1.3137171133500001E-2</v>
      </c>
      <c r="AC27" s="247">
        <v>1.2790450000000001E-4</v>
      </c>
      <c r="AD27" s="247">
        <v>2.59171E-5</v>
      </c>
      <c r="AE27" s="248"/>
      <c r="AF27" s="249">
        <v>9238.2760674133006</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0.62910086116594655</v>
      </c>
      <c r="F28" s="247">
        <v>0.10122867903459598</v>
      </c>
      <c r="G28" s="247">
        <v>1.9014065535640876E-2</v>
      </c>
      <c r="H28" s="247">
        <v>9.4554915904241342E-4</v>
      </c>
      <c r="I28" s="247">
        <v>6.6557348582477638E-2</v>
      </c>
      <c r="J28" s="247">
        <v>6.6557348582477638E-2</v>
      </c>
      <c r="K28" s="247">
        <v>6.6557348582477638E-2</v>
      </c>
      <c r="L28" s="247">
        <v>4.5002713066584973E-2</v>
      </c>
      <c r="M28" s="247">
        <v>0.61081532352136825</v>
      </c>
      <c r="N28" s="247">
        <v>2.7978285407502445E-3</v>
      </c>
      <c r="O28" s="247">
        <v>1.8485344984389369E-6</v>
      </c>
      <c r="P28" s="247">
        <v>1.8042106883315413E-4</v>
      </c>
      <c r="Q28" s="247">
        <v>3.5728802928668876E-6</v>
      </c>
      <c r="R28" s="247">
        <v>2.7985059372357638E-4</v>
      </c>
      <c r="S28" s="247">
        <v>1.8800639998802851E-4</v>
      </c>
      <c r="T28" s="247">
        <v>9.2569685539205302E-6</v>
      </c>
      <c r="U28" s="247">
        <v>3.4486915888559032E-6</v>
      </c>
      <c r="V28" s="247">
        <v>6.1703882487373289E-4</v>
      </c>
      <c r="W28" s="247">
        <v>1.9630599999999998E-2</v>
      </c>
      <c r="X28" s="247">
        <v>6.7420668E-4</v>
      </c>
      <c r="Y28" s="247">
        <v>7.5759434920000008E-4</v>
      </c>
      <c r="Z28" s="247">
        <v>5.9198500050000006E-4</v>
      </c>
      <c r="AA28" s="247">
        <v>6.3171562900000001E-4</v>
      </c>
      <c r="AB28" s="247">
        <v>2.6555016587000001E-3</v>
      </c>
      <c r="AC28" s="247">
        <v>1.9630500000000001E-5</v>
      </c>
      <c r="AD28" s="247">
        <v>4.0909000000000001E-6</v>
      </c>
      <c r="AE28" s="248"/>
      <c r="AF28" s="249">
        <v>1421.0288045136999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1.6511003107485243</v>
      </c>
      <c r="F29" s="247">
        <v>0.10105774619243692</v>
      </c>
      <c r="G29" s="247">
        <v>2.6938622180198053E-2</v>
      </c>
      <c r="H29" s="247">
        <v>1.0149426623418769E-3</v>
      </c>
      <c r="I29" s="247">
        <v>4.9854392245463182E-2</v>
      </c>
      <c r="J29" s="247">
        <v>4.9854392245463182E-2</v>
      </c>
      <c r="K29" s="247">
        <v>4.9854392245463182E-2</v>
      </c>
      <c r="L29" s="247">
        <v>2.9314625775493569E-2</v>
      </c>
      <c r="M29" s="247">
        <v>0.37544776443395728</v>
      </c>
      <c r="N29" s="247">
        <v>4.261666525947562E-5</v>
      </c>
      <c r="O29" s="247">
        <v>2.2923408383969262E-6</v>
      </c>
      <c r="P29" s="247">
        <v>2.4287813525481784E-4</v>
      </c>
      <c r="Q29" s="247">
        <v>4.5838017278718003E-6</v>
      </c>
      <c r="R29" s="247">
        <v>3.8945419667606927E-4</v>
      </c>
      <c r="S29" s="247">
        <v>2.6116582492451433E-4</v>
      </c>
      <c r="T29" s="247">
        <v>9.1825625874184723E-6</v>
      </c>
      <c r="U29" s="247">
        <v>4.5829217789497499E-6</v>
      </c>
      <c r="V29" s="247">
        <v>8.2489952174329324E-4</v>
      </c>
      <c r="W29" s="247">
        <v>1.02498E-2</v>
      </c>
      <c r="X29" s="247">
        <v>1.4642625379999999E-4</v>
      </c>
      <c r="Y29" s="247">
        <v>8.8669231260000004E-4</v>
      </c>
      <c r="Z29" s="247">
        <v>9.9081764830000001E-4</v>
      </c>
      <c r="AA29" s="247">
        <v>2.27774172E-4</v>
      </c>
      <c r="AB29" s="247">
        <v>2.2517103866999998E-3</v>
      </c>
      <c r="AC29" s="247">
        <v>8.1118999999999994E-6</v>
      </c>
      <c r="AD29" s="247">
        <v>1.9800000000000001E-6</v>
      </c>
      <c r="AE29" s="248"/>
      <c r="AF29" s="249">
        <v>1956.3229781714001</v>
      </c>
      <c r="AG29" s="249" t="s">
        <v>399</v>
      </c>
      <c r="AH29" s="249">
        <v>14.5121678602</v>
      </c>
      <c r="AI29" s="249" t="s">
        <v>399</v>
      </c>
      <c r="AJ29" s="249" t="s">
        <v>399</v>
      </c>
      <c r="AK29" s="249" t="s">
        <v>399</v>
      </c>
      <c r="AL29" s="250" t="s">
        <v>12</v>
      </c>
    </row>
    <row r="30" spans="1:38" s="1" customFormat="1" ht="26.25" customHeight="1" thickBot="1" x14ac:dyDescent="0.3">
      <c r="A30" s="244" t="s">
        <v>123</v>
      </c>
      <c r="B30" s="244" t="s">
        <v>166</v>
      </c>
      <c r="C30" s="245" t="s">
        <v>54</v>
      </c>
      <c r="D30" s="246"/>
      <c r="E30" s="247">
        <v>8.4106484455643577E-3</v>
      </c>
      <c r="F30" s="247">
        <v>0.18524207902711387</v>
      </c>
      <c r="G30" s="247">
        <v>2.6010029431663636E-4</v>
      </c>
      <c r="H30" s="247">
        <v>8.1647034168412199E-5</v>
      </c>
      <c r="I30" s="247">
        <v>3.1781482601922874E-3</v>
      </c>
      <c r="J30" s="247">
        <v>3.1781482601922874E-3</v>
      </c>
      <c r="K30" s="247">
        <v>3.1781482601922874E-3</v>
      </c>
      <c r="L30" s="247">
        <v>4.9193450902573408E-4</v>
      </c>
      <c r="M30" s="247">
        <v>0.85059478316320614</v>
      </c>
      <c r="N30" s="247">
        <v>3.6878036107697845E-3</v>
      </c>
      <c r="O30" s="247">
        <v>4.2326194433314346E-5</v>
      </c>
      <c r="P30" s="247">
        <v>1.4321978231359082E-5</v>
      </c>
      <c r="Q30" s="247">
        <v>4.9386131832272709E-7</v>
      </c>
      <c r="R30" s="247">
        <v>1.8720036580870372E-4</v>
      </c>
      <c r="S30" s="247">
        <v>7.1726776270881103E-3</v>
      </c>
      <c r="T30" s="247">
        <v>2.9748864924109995E-4</v>
      </c>
      <c r="U30" s="247">
        <v>4.2141997268601922E-5</v>
      </c>
      <c r="V30" s="247">
        <v>4.2006029226921504E-3</v>
      </c>
      <c r="W30" s="247">
        <v>1.1349000000000001E-3</v>
      </c>
      <c r="X30" s="247">
        <v>1.6397096199999998E-5</v>
      </c>
      <c r="Y30" s="247">
        <v>2.8847015499999999E-5</v>
      </c>
      <c r="Z30" s="247">
        <v>1.05696248E-5</v>
      </c>
      <c r="AA30" s="247">
        <v>3.3596095499999999E-5</v>
      </c>
      <c r="AB30" s="247">
        <v>8.9409831999999993E-5</v>
      </c>
      <c r="AC30" s="247">
        <v>1.1348999999999999E-6</v>
      </c>
      <c r="AD30" s="247">
        <v>9.978E-7</v>
      </c>
      <c r="AE30" s="248"/>
      <c r="AF30" s="249">
        <v>72.638816380799994</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0.50075791784401247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23.235387721446038</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4.5973952332761185E-2</v>
      </c>
      <c r="J32" s="247">
        <v>8.7453087903944376E-2</v>
      </c>
      <c r="K32" s="247">
        <v>0.11314017186693458</v>
      </c>
      <c r="L32" s="247">
        <v>4.4853604281381533E-3</v>
      </c>
      <c r="M32" s="247" t="s">
        <v>399</v>
      </c>
      <c r="N32" s="247">
        <v>0.12650643237694373</v>
      </c>
      <c r="O32" s="247">
        <v>5.7156363375992158E-4</v>
      </c>
      <c r="P32" s="295" t="s">
        <v>501</v>
      </c>
      <c r="Q32" s="247">
        <v>1.4540491477685394E-3</v>
      </c>
      <c r="R32" s="247">
        <v>4.7030208957659941E-2</v>
      </c>
      <c r="S32" s="247">
        <v>1.0310361237516503</v>
      </c>
      <c r="T32" s="247">
        <v>7.3415651166238481E-3</v>
      </c>
      <c r="U32" s="247">
        <v>9.1947904665522413E-4</v>
      </c>
      <c r="V32" s="247">
        <v>0.36671463756166589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3663.2934306922002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1.7398462650780988E-2</v>
      </c>
      <c r="J33" s="247">
        <v>3.2219375279224055E-2</v>
      </c>
      <c r="K33" s="247">
        <v>6.443875055844811E-2</v>
      </c>
      <c r="L33" s="247">
        <v>6.8305075591954944E-4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3663.2934306922002</v>
      </c>
      <c r="AL33" s="250" t="s">
        <v>459</v>
      </c>
    </row>
    <row r="34" spans="1:38" s="1" customFormat="1" ht="26.25" customHeight="1" thickBot="1" x14ac:dyDescent="0.3">
      <c r="A34" s="244" t="s">
        <v>121</v>
      </c>
      <c r="B34" s="244" t="s">
        <v>170</v>
      </c>
      <c r="C34" s="245" t="s">
        <v>58</v>
      </c>
      <c r="D34" s="246"/>
      <c r="E34" s="247">
        <v>0.10575206095845947</v>
      </c>
      <c r="F34" s="247">
        <v>9.38668826554989E-3</v>
      </c>
      <c r="G34" s="247">
        <v>8.2415469984033207E-3</v>
      </c>
      <c r="H34" s="247">
        <v>1.4140759586734122E-5</v>
      </c>
      <c r="I34" s="247">
        <v>2.7648221351485674E-3</v>
      </c>
      <c r="J34" s="247">
        <v>2.9053621997529185E-3</v>
      </c>
      <c r="K34" s="247">
        <v>3.0675905459320151E-3</v>
      </c>
      <c r="L34" s="247">
        <v>1.7971343878465688E-3</v>
      </c>
      <c r="M34" s="247">
        <v>2.1592853135816704E-2</v>
      </c>
      <c r="N34" s="247" t="s">
        <v>501</v>
      </c>
      <c r="O34" s="247">
        <v>2.0213478427662885E-5</v>
      </c>
      <c r="P34" s="247" t="s">
        <v>501</v>
      </c>
      <c r="Q34" s="247" t="s">
        <v>501</v>
      </c>
      <c r="R34" s="247">
        <v>1.0089388588571647E-4</v>
      </c>
      <c r="S34" s="247">
        <v>3.4302186138617614E-3</v>
      </c>
      <c r="T34" s="247">
        <v>1.4123408961474323E-4</v>
      </c>
      <c r="U34" s="247">
        <v>2.0213478427662885E-5</v>
      </c>
      <c r="V34" s="247">
        <v>2.0178777177143293E-3</v>
      </c>
      <c r="W34" s="247" t="s">
        <v>501</v>
      </c>
      <c r="X34" s="247">
        <v>6.0553682156689664E-5</v>
      </c>
      <c r="Y34" s="247">
        <v>1.0089388588571647E-4</v>
      </c>
      <c r="Z34" s="247" t="s">
        <v>501</v>
      </c>
      <c r="AA34" s="247" t="s">
        <v>501</v>
      </c>
      <c r="AB34" s="247">
        <v>1.6144756804240614E-4</v>
      </c>
      <c r="AC34" s="247" t="s">
        <v>399</v>
      </c>
      <c r="AD34" s="247" t="s">
        <v>399</v>
      </c>
      <c r="AE34" s="248"/>
      <c r="AF34" s="249">
        <v>86.753126298982338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4.6356884899812399E-2</v>
      </c>
      <c r="F36" s="247">
        <v>1.6534632604188284E-3</v>
      </c>
      <c r="G36" s="247">
        <v>1.7770985448997084E-3</v>
      </c>
      <c r="H36" s="247">
        <v>4.3158107518992923E-6</v>
      </c>
      <c r="I36" s="247">
        <v>8.2660469459906434E-4</v>
      </c>
      <c r="J36" s="247">
        <v>8.8575668902215457E-4</v>
      </c>
      <c r="K36" s="247">
        <v>8.8575668902215457E-4</v>
      </c>
      <c r="L36" s="247">
        <v>2.74584573596868E-4</v>
      </c>
      <c r="M36" s="247">
        <v>4.3691237082462827E-3</v>
      </c>
      <c r="N36" s="247">
        <v>7.6745270017597404E-5</v>
      </c>
      <c r="O36" s="247">
        <v>5.9151994423090298E-6</v>
      </c>
      <c r="P36" s="247">
        <v>1.772021120485709E-5</v>
      </c>
      <c r="Q36" s="247">
        <v>2.361002352509613E-5</v>
      </c>
      <c r="R36" s="247">
        <v>2.9525222967405155E-5</v>
      </c>
      <c r="S36" s="247">
        <v>5.1967438877281464E-4</v>
      </c>
      <c r="T36" s="247">
        <v>5.9050445934810322E-4</v>
      </c>
      <c r="U36" s="247">
        <v>5.905044593481031E-5</v>
      </c>
      <c r="V36" s="247">
        <v>7.0855457697358373E-4</v>
      </c>
      <c r="W36" s="247">
        <v>7.6745270017597414E-2</v>
      </c>
      <c r="X36" s="247" t="s">
        <v>501</v>
      </c>
      <c r="Y36" s="247" t="s">
        <v>501</v>
      </c>
      <c r="Z36" s="247" t="s">
        <v>501</v>
      </c>
      <c r="AA36" s="247" t="s">
        <v>501</v>
      </c>
      <c r="AB36" s="247">
        <v>2.005582643529671E-6</v>
      </c>
      <c r="AC36" s="247">
        <v>4.7220047050192259E-5</v>
      </c>
      <c r="AD36" s="247">
        <v>2.2442215909876315E-5</v>
      </c>
      <c r="AE36" s="248"/>
      <c r="AF36" s="249">
        <v>25.387122069995833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18.972504456327989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1.6208143551597973E-2</v>
      </c>
      <c r="F38" s="247">
        <v>1.1505518906696414E-3</v>
      </c>
      <c r="G38" s="247">
        <v>2.3182621285436526E-4</v>
      </c>
      <c r="H38" s="247">
        <v>3.0749311235594512E-6</v>
      </c>
      <c r="I38" s="247">
        <v>1.0329709501858545E-3</v>
      </c>
      <c r="J38" s="247">
        <v>1.2027587964209745E-3</v>
      </c>
      <c r="K38" s="247">
        <v>2.1450297945838689E-3</v>
      </c>
      <c r="L38" s="247">
        <v>5.372178789486775E-4</v>
      </c>
      <c r="M38" s="247">
        <v>6.0243641761742244E-3</v>
      </c>
      <c r="N38" s="247">
        <v>4.8031931726685213E-8</v>
      </c>
      <c r="O38" s="247">
        <v>9.2764279305255172E-6</v>
      </c>
      <c r="P38" s="247" t="s">
        <v>501</v>
      </c>
      <c r="Q38" s="247" t="s">
        <v>501</v>
      </c>
      <c r="R38" s="247">
        <v>2.5216873420981997E-5</v>
      </c>
      <c r="S38" s="247">
        <v>8.8881839013531326E-4</v>
      </c>
      <c r="T38" s="247">
        <v>3.2957205864373362E-5</v>
      </c>
      <c r="U38" s="247">
        <v>3.942833141193506E-6</v>
      </c>
      <c r="V38" s="247">
        <v>5.7166858996817425E-4</v>
      </c>
      <c r="W38" s="247" t="s">
        <v>501</v>
      </c>
      <c r="X38" s="247">
        <v>1.1808890188582969E-5</v>
      </c>
      <c r="Y38" s="247">
        <v>1.9682181426804246E-5</v>
      </c>
      <c r="Z38" s="247" t="s">
        <v>399</v>
      </c>
      <c r="AA38" s="247" t="s">
        <v>399</v>
      </c>
      <c r="AB38" s="247">
        <v>3.1491071615387205E-5</v>
      </c>
      <c r="AC38" s="247" t="s">
        <v>501</v>
      </c>
      <c r="AD38" s="247" t="s">
        <v>399</v>
      </c>
      <c r="AE38" s="248"/>
      <c r="AF38" s="249">
        <v>16.844531122799577</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0.62049932058018487</v>
      </c>
      <c r="F39" s="247">
        <v>0.32447684076947114</v>
      </c>
      <c r="G39" s="247">
        <v>0.42178011051466535</v>
      </c>
      <c r="H39" s="247">
        <v>6.603885734355378E-3</v>
      </c>
      <c r="I39" s="247">
        <v>8.7436327581184262E-2</v>
      </c>
      <c r="J39" s="247">
        <v>0.10067044769196024</v>
      </c>
      <c r="K39" s="247">
        <v>0.10067304469196024</v>
      </c>
      <c r="L39" s="247">
        <v>4.4778451800868438E-2</v>
      </c>
      <c r="M39" s="247">
        <v>0.70836578797164851</v>
      </c>
      <c r="N39" s="247">
        <v>3.5444780682686992E-2</v>
      </c>
      <c r="O39" s="247">
        <v>6.7145097813479341E-4</v>
      </c>
      <c r="P39" s="247">
        <v>5.9904304946224269E-3</v>
      </c>
      <c r="Q39" s="247">
        <v>3.2337389180175824E-3</v>
      </c>
      <c r="R39" s="247">
        <v>4.4241138417862085E-2</v>
      </c>
      <c r="S39" s="247">
        <v>1.3263978853831078E-2</v>
      </c>
      <c r="T39" s="247">
        <v>0.55142089549760809</v>
      </c>
      <c r="U39" s="247">
        <v>1.0374261821010523E-3</v>
      </c>
      <c r="V39" s="247">
        <v>8.6956897214740134E-2</v>
      </c>
      <c r="W39" s="247">
        <v>3.1877923832570876E-2</v>
      </c>
      <c r="X39" s="247">
        <v>3.2655292780286944E-5</v>
      </c>
      <c r="Y39" s="247">
        <v>5.8253907809147387E-5</v>
      </c>
      <c r="Z39" s="247">
        <v>2.758851469121053E-5</v>
      </c>
      <c r="AA39" s="247">
        <v>2.4571837670581143E-5</v>
      </c>
      <c r="AB39" s="247">
        <v>1.4306955295122602E-4</v>
      </c>
      <c r="AC39" s="247">
        <v>2.30020000000001E-7</v>
      </c>
      <c r="AD39" s="247">
        <v>6.3070000000000275E-5</v>
      </c>
      <c r="AE39" s="248"/>
      <c r="AF39" s="249">
        <v>4410.2603702586603</v>
      </c>
      <c r="AG39" s="249">
        <v>0.37100000000000161</v>
      </c>
      <c r="AH39" s="249">
        <v>10271.247328882519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1.3282380809795828</v>
      </c>
      <c r="F41" s="247">
        <v>0.20369409788453205</v>
      </c>
      <c r="G41" s="247">
        <v>0.91007880120217866</v>
      </c>
      <c r="H41" s="247">
        <v>1.954573466806811E-2</v>
      </c>
      <c r="I41" s="247">
        <v>0.17851111492972838</v>
      </c>
      <c r="J41" s="247">
        <v>0.18083432495784996</v>
      </c>
      <c r="K41" s="247">
        <v>0.19273774729515813</v>
      </c>
      <c r="L41" s="247">
        <v>1.2735799980318008E-2</v>
      </c>
      <c r="M41" s="247">
        <v>2.4866787470416849</v>
      </c>
      <c r="N41" s="247">
        <v>3.7091073124481365E-2</v>
      </c>
      <c r="O41" s="247">
        <v>2.0613417315313303E-3</v>
      </c>
      <c r="P41" s="247">
        <v>4.6191840675738833E-3</v>
      </c>
      <c r="Q41" s="247">
        <v>3.1885109854281396E-3</v>
      </c>
      <c r="R41" s="247">
        <v>7.7545174535920249E-3</v>
      </c>
      <c r="S41" s="247">
        <v>7.7590460094954516E-3</v>
      </c>
      <c r="T41" s="247">
        <v>3.5863215305022276E-3</v>
      </c>
      <c r="U41" s="247">
        <v>3.1232632048941528E-2</v>
      </c>
      <c r="V41" s="247">
        <v>0.12612208108999268</v>
      </c>
      <c r="W41" s="247">
        <v>0.32846777477022659</v>
      </c>
      <c r="X41" s="247">
        <v>6.6200367666692919E-2</v>
      </c>
      <c r="Y41" s="247">
        <v>9.16525833603484E-2</v>
      </c>
      <c r="Z41" s="247">
        <v>3.645070438724287E-2</v>
      </c>
      <c r="AA41" s="247">
        <v>3.3350999134099842E-2</v>
      </c>
      <c r="AB41" s="247">
        <v>0.22765465454838402</v>
      </c>
      <c r="AC41" s="247">
        <v>7.9823525485029365E-4</v>
      </c>
      <c r="AD41" s="247">
        <v>4.3808772524776662E-2</v>
      </c>
      <c r="AE41" s="248"/>
      <c r="AF41" s="249">
        <v>9578.8433748275656</v>
      </c>
      <c r="AG41" s="249">
        <v>257.66979732428621</v>
      </c>
      <c r="AH41" s="249">
        <v>20840.971384236818</v>
      </c>
      <c r="AI41" s="249">
        <v>127.69599610184724</v>
      </c>
      <c r="AJ41" s="249" t="s">
        <v>399</v>
      </c>
      <c r="AK41" s="249" t="s">
        <v>414</v>
      </c>
      <c r="AL41" s="250" t="s">
        <v>12</v>
      </c>
    </row>
    <row r="42" spans="1:38" s="1" customFormat="1" ht="26.25" customHeight="1" thickBot="1" x14ac:dyDescent="0.3">
      <c r="A42" s="244" t="s">
        <v>121</v>
      </c>
      <c r="B42" s="244" t="s">
        <v>178</v>
      </c>
      <c r="C42" s="245" t="s">
        <v>60</v>
      </c>
      <c r="D42" s="246"/>
      <c r="E42" s="247">
        <v>3.6258545595899837E-3</v>
      </c>
      <c r="F42" s="247">
        <v>0.11394416728233345</v>
      </c>
      <c r="G42" s="247">
        <v>8.0576666387693598E-5</v>
      </c>
      <c r="H42" s="247">
        <v>6.9395138132243623E-6</v>
      </c>
      <c r="I42" s="247">
        <v>3.58970690114375E-4</v>
      </c>
      <c r="J42" s="247">
        <v>3.7111603329609494E-4</v>
      </c>
      <c r="K42" s="247">
        <v>3.8470797508497492E-4</v>
      </c>
      <c r="L42" s="247">
        <v>3.4677013886954432E-5</v>
      </c>
      <c r="M42" s="247">
        <v>0.29598802756446829</v>
      </c>
      <c r="N42" s="247">
        <v>8.5109052874111164E-4</v>
      </c>
      <c r="O42" s="247">
        <v>5.3888321370193428E-6</v>
      </c>
      <c r="P42" s="247" t="s">
        <v>501</v>
      </c>
      <c r="Q42" s="247" t="s">
        <v>501</v>
      </c>
      <c r="R42" s="247">
        <v>4.9452681819922319E-5</v>
      </c>
      <c r="S42" s="247">
        <v>1.3922614267787049E-3</v>
      </c>
      <c r="T42" s="247">
        <v>3.9425492160080169E-5</v>
      </c>
      <c r="U42" s="247">
        <v>5.0997890118793429E-6</v>
      </c>
      <c r="V42" s="247">
        <v>6.9335560447292646E-4</v>
      </c>
      <c r="W42" s="247" t="s">
        <v>501</v>
      </c>
      <c r="X42" s="247">
        <v>1.5935478451292676E-5</v>
      </c>
      <c r="Y42" s="247">
        <v>1.7034901220169922E-5</v>
      </c>
      <c r="Z42" s="247" t="s">
        <v>399</v>
      </c>
      <c r="AA42" s="247" t="s">
        <v>399</v>
      </c>
      <c r="AB42" s="247">
        <v>3.2970379671462595E-5</v>
      </c>
      <c r="AC42" s="247" t="s">
        <v>501</v>
      </c>
      <c r="AD42" s="247" t="s">
        <v>399</v>
      </c>
      <c r="AE42" s="248"/>
      <c r="AF42" s="249">
        <v>22.32381642060064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2.9316626302452746E-3</v>
      </c>
      <c r="F44" s="247">
        <v>1.1502166703687866E-2</v>
      </c>
      <c r="G44" s="247">
        <v>4.2840459269331878E-5</v>
      </c>
      <c r="H44" s="247">
        <v>5.9175641413201248E-7</v>
      </c>
      <c r="I44" s="247">
        <v>3.5031314474086588E-4</v>
      </c>
      <c r="J44" s="247">
        <v>2.3072444422793264E-3</v>
      </c>
      <c r="K44" s="247">
        <v>8.1977309170485641E-3</v>
      </c>
      <c r="L44" s="247">
        <v>8.2647923352857563E-5</v>
      </c>
      <c r="M44" s="247">
        <v>2.7269026202010653E-2</v>
      </c>
      <c r="N44" s="247">
        <v>6.8887409263693972E-5</v>
      </c>
      <c r="O44" s="247">
        <v>3.0107581177442913E-6</v>
      </c>
      <c r="P44" s="247" t="s">
        <v>501</v>
      </c>
      <c r="Q44" s="247" t="s">
        <v>501</v>
      </c>
      <c r="R44" s="247">
        <v>8.8652882781599093E-6</v>
      </c>
      <c r="S44" s="247">
        <v>3.8900074124373688E-4</v>
      </c>
      <c r="T44" s="247">
        <v>1.0926170655633098E-5</v>
      </c>
      <c r="U44" s="247">
        <v>1.030440535636597E-6</v>
      </c>
      <c r="V44" s="247">
        <v>2.2483496393058282E-4</v>
      </c>
      <c r="W44" s="247" t="s">
        <v>501</v>
      </c>
      <c r="X44" s="247">
        <v>3.504136699609792E-6</v>
      </c>
      <c r="Y44" s="247">
        <v>4.7394622254829847E-6</v>
      </c>
      <c r="Z44" s="247" t="s">
        <v>399</v>
      </c>
      <c r="AA44" s="247" t="s">
        <v>399</v>
      </c>
      <c r="AB44" s="247">
        <v>8.2435989250927725E-6</v>
      </c>
      <c r="AC44" s="247" t="s">
        <v>501</v>
      </c>
      <c r="AD44" s="247" t="s">
        <v>399</v>
      </c>
      <c r="AE44" s="248"/>
      <c r="AF44" s="249">
        <v>4.4440480327867817</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1.0524269668881953E-4</v>
      </c>
      <c r="F47" s="247">
        <v>1.4584347275670004E-5</v>
      </c>
      <c r="G47" s="247">
        <v>1.4017408430263716E-6</v>
      </c>
      <c r="H47" s="247">
        <v>1.7371189135588152E-8</v>
      </c>
      <c r="I47" s="247">
        <v>1.3167552680588884E-5</v>
      </c>
      <c r="J47" s="247">
        <v>1.1022108748696662E-4</v>
      </c>
      <c r="K47" s="247">
        <v>8.2472423262688725E-4</v>
      </c>
      <c r="L47" s="247">
        <v>5.4412485243732221E-6</v>
      </c>
      <c r="M47" s="247">
        <v>5.035070776185124E-5</v>
      </c>
      <c r="N47" s="247">
        <v>2.3154797199876518E-9</v>
      </c>
      <c r="O47" s="247">
        <v>1.7809798082310655E-6</v>
      </c>
      <c r="P47" s="247" t="s">
        <v>501</v>
      </c>
      <c r="Q47" s="247" t="s">
        <v>501</v>
      </c>
      <c r="R47" s="247">
        <v>2.1671920248866835E-6</v>
      </c>
      <c r="S47" s="247">
        <v>1.8315096595323803E-4</v>
      </c>
      <c r="T47" s="247">
        <v>2.1830168368825175E-6</v>
      </c>
      <c r="U47" s="247">
        <v>2.3849276303610327E-8</v>
      </c>
      <c r="V47" s="247">
        <v>6.8846699461744124E-5</v>
      </c>
      <c r="W47" s="247" t="s">
        <v>501</v>
      </c>
      <c r="X47" s="247">
        <v>6.6760439800722216E-8</v>
      </c>
      <c r="Y47" s="247">
        <v>1.1277245081346261E-7</v>
      </c>
      <c r="Z47" s="247" t="s">
        <v>399</v>
      </c>
      <c r="AA47" s="247" t="s">
        <v>399</v>
      </c>
      <c r="AB47" s="247">
        <v>1.7953289061418486E-7</v>
      </c>
      <c r="AC47" s="247" t="s">
        <v>501</v>
      </c>
      <c r="AD47" s="247" t="s">
        <v>399</v>
      </c>
      <c r="AE47" s="248"/>
      <c r="AF47" s="249">
        <v>0.10182598223713028</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0.32146439854221315</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0.28156219674336891</v>
      </c>
      <c r="AL53" s="250" t="s">
        <v>373</v>
      </c>
    </row>
    <row r="54" spans="1:38" s="1" customFormat="1" ht="37.5" customHeight="1" thickBot="1" x14ac:dyDescent="0.3">
      <c r="A54" s="244" t="s">
        <v>116</v>
      </c>
      <c r="B54" s="251" t="s">
        <v>188</v>
      </c>
      <c r="C54" s="254" t="s">
        <v>291</v>
      </c>
      <c r="D54" s="256"/>
      <c r="E54" s="247" t="s">
        <v>399</v>
      </c>
      <c r="F54" s="247">
        <v>0.47269556717927247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32661.998348748486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2.3332639548022602E-3</v>
      </c>
      <c r="J61" s="247">
        <v>2.3332639548022602E-2</v>
      </c>
      <c r="K61" s="247">
        <v>7.7510034651600751E-2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62761.069679849352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1.0559345544904872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959318</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2.0797918161787994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4.0415321544644854E-2</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959318</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0.76377112210389608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4.5972369919093301E-3</v>
      </c>
      <c r="F91" s="247">
        <v>1.2238870494847493E-2</v>
      </c>
      <c r="G91" s="247">
        <v>1.793902429815232E-3</v>
      </c>
      <c r="H91" s="247">
        <v>1.0494072841656427E-2</v>
      </c>
      <c r="I91" s="247">
        <v>7.7382357812171926E-2</v>
      </c>
      <c r="J91" s="247">
        <v>8.5795639759525477E-2</v>
      </c>
      <c r="K91" s="247">
        <v>8.7533355976663313E-2</v>
      </c>
      <c r="L91" s="247">
        <v>3.072361084966881E-4</v>
      </c>
      <c r="M91" s="247">
        <v>0.14058469388311523</v>
      </c>
      <c r="N91" s="247">
        <v>0.13777005750228896</v>
      </c>
      <c r="O91" s="247">
        <v>1.6343061886376933E-2</v>
      </c>
      <c r="P91" s="247">
        <v>3.6401185200972809E-4</v>
      </c>
      <c r="Q91" s="247">
        <v>2.4939882402833999E-4</v>
      </c>
      <c r="R91" s="247">
        <v>1.3163461562896085E-2</v>
      </c>
      <c r="S91" s="247">
        <v>0.50586451744130179</v>
      </c>
      <c r="T91" s="247">
        <v>2.907222699869888E-2</v>
      </c>
      <c r="U91" s="247">
        <v>2.4685281359034792E-3</v>
      </c>
      <c r="V91" s="247">
        <v>0.2921899998793413</v>
      </c>
      <c r="W91" s="247">
        <v>2.5286922510015485E-4</v>
      </c>
      <c r="X91" s="247">
        <v>2.8068483986117189E-4</v>
      </c>
      <c r="Y91" s="247">
        <v>1.1379115129506969E-4</v>
      </c>
      <c r="Z91" s="247">
        <v>1.1379115129506969E-4</v>
      </c>
      <c r="AA91" s="247">
        <v>1.1379115129506969E-4</v>
      </c>
      <c r="AB91" s="247">
        <v>6.2205829374638094E-4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0.13512719168605763</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3.2552871523586083E-5</v>
      </c>
      <c r="F99" s="247">
        <v>8.7050608219178089E-4</v>
      </c>
      <c r="G99" s="247" t="s">
        <v>399</v>
      </c>
      <c r="H99" s="247">
        <v>1.14119707847405E-3</v>
      </c>
      <c r="I99" s="247">
        <v>2.6239999999999999E-5</v>
      </c>
      <c r="J99" s="247">
        <v>4.032E-5</v>
      </c>
      <c r="K99" s="247">
        <v>8.8319999999999995E-5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6.4000000000000001E-2</v>
      </c>
      <c r="AL99" s="250" t="s">
        <v>402</v>
      </c>
    </row>
    <row r="100" spans="1:38" s="1" customFormat="1" ht="26.25" customHeight="1" thickBot="1" x14ac:dyDescent="0.3">
      <c r="A100" s="244" t="s">
        <v>118</v>
      </c>
      <c r="B100" s="244" t="s">
        <v>227</v>
      </c>
      <c r="C100" s="245" t="s">
        <v>435</v>
      </c>
      <c r="D100" s="263"/>
      <c r="E100" s="247">
        <v>1.558139133361739E-4</v>
      </c>
      <c r="F100" s="247">
        <v>2.2855747397260277E-3</v>
      </c>
      <c r="G100" s="247" t="s">
        <v>399</v>
      </c>
      <c r="H100" s="247">
        <v>2.9841151645530009E-3</v>
      </c>
      <c r="I100" s="247">
        <v>6.5879999999999999E-5</v>
      </c>
      <c r="J100" s="247">
        <v>9.8820000000000006E-5</v>
      </c>
      <c r="K100" s="247">
        <v>2.1593999999999997E-4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0.36599999999999999</v>
      </c>
      <c r="AL100" s="250" t="s">
        <v>402</v>
      </c>
    </row>
    <row r="101" spans="1:38" s="1" customFormat="1" ht="26.25" customHeight="1" thickBot="1" x14ac:dyDescent="0.3">
      <c r="A101" s="244" t="s">
        <v>118</v>
      </c>
      <c r="B101" s="244" t="s">
        <v>229</v>
      </c>
      <c r="C101" s="245" t="s">
        <v>272</v>
      </c>
      <c r="D101" s="263"/>
      <c r="E101" s="247">
        <v>8.1061669384832345E-6</v>
      </c>
      <c r="F101" s="247">
        <v>6.835140392629623E-5</v>
      </c>
      <c r="G101" s="247" t="s">
        <v>399</v>
      </c>
      <c r="H101" s="247">
        <v>2.5996359068249114E-4</v>
      </c>
      <c r="I101" s="247">
        <v>5.9800000000000003E-6</v>
      </c>
      <c r="J101" s="247">
        <v>1.7939999999999998E-5</v>
      </c>
      <c r="K101" s="247">
        <v>4.1860000000000009E-5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0.29899999999999999</v>
      </c>
      <c r="AL101" s="250" t="s">
        <v>402</v>
      </c>
    </row>
    <row r="102" spans="1:38" s="1" customFormat="1" ht="26.25" customHeight="1" thickBot="1" x14ac:dyDescent="0.3">
      <c r="A102" s="244" t="s">
        <v>118</v>
      </c>
      <c r="B102" s="244" t="s">
        <v>230</v>
      </c>
      <c r="C102" s="245" t="s">
        <v>436</v>
      </c>
      <c r="D102" s="263"/>
      <c r="E102" s="247">
        <v>7.495339634520988E-7</v>
      </c>
      <c r="F102" s="247" t="s">
        <v>399</v>
      </c>
      <c r="G102" s="247" t="s">
        <v>399</v>
      </c>
      <c r="H102" s="247">
        <v>6.0921244864024485E-5</v>
      </c>
      <c r="I102" s="247">
        <v>7.2000000000000009E-8</v>
      </c>
      <c r="J102" s="247">
        <v>1.6800000000000002E-6</v>
      </c>
      <c r="K102" s="247">
        <v>1.2600000000000001E-5</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1.2E-2</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1.1296793424657535E-7</v>
      </c>
      <c r="F104" s="247">
        <v>1.1657753424657536E-6</v>
      </c>
      <c r="G104" s="247" t="s">
        <v>399</v>
      </c>
      <c r="H104" s="247">
        <v>2.346508975342466E-6</v>
      </c>
      <c r="I104" s="247">
        <v>4.0000000000000001E-8</v>
      </c>
      <c r="J104" s="247">
        <v>1.1999999999999999E-7</v>
      </c>
      <c r="K104" s="247">
        <v>2.8000000000000002E-7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2E-3</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1.0079999999999998E-5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8.478803801304301E-7</v>
      </c>
      <c r="F107" s="247" t="s">
        <v>399</v>
      </c>
      <c r="G107" s="247" t="s">
        <v>399</v>
      </c>
      <c r="H107" s="247">
        <v>3.3813835435801813E-5</v>
      </c>
      <c r="I107" s="247">
        <v>3.6599999999999997E-7</v>
      </c>
      <c r="J107" s="247">
        <v>4.8800000000000007E-6</v>
      </c>
      <c r="K107" s="247">
        <v>2.3179999999999998E-5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0.122</v>
      </c>
      <c r="AL107" s="250" t="s">
        <v>402</v>
      </c>
    </row>
    <row r="108" spans="1:38" s="1" customFormat="1" ht="26.25" customHeight="1" thickBot="1" x14ac:dyDescent="0.3">
      <c r="A108" s="244" t="s">
        <v>118</v>
      </c>
      <c r="B108" s="244" t="s">
        <v>356</v>
      </c>
      <c r="C108" s="245" t="s">
        <v>438</v>
      </c>
      <c r="D108" s="263"/>
      <c r="E108" s="247">
        <v>7.9885727380753485E-7</v>
      </c>
      <c r="F108" s="247" t="s">
        <v>399</v>
      </c>
      <c r="G108" s="247" t="s">
        <v>399</v>
      </c>
      <c r="H108" s="247">
        <v>1.644030314061883E-5</v>
      </c>
      <c r="I108" s="247">
        <v>3.2000000000000001E-7</v>
      </c>
      <c r="J108" s="247">
        <v>3.2000000000000003E-6</v>
      </c>
      <c r="K108" s="247">
        <v>6.4000000000000006E-6</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0.16</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1.7654737017510198E-7</v>
      </c>
      <c r="F110" s="247" t="s">
        <v>399</v>
      </c>
      <c r="G110" s="247" t="s">
        <v>399</v>
      </c>
      <c r="H110" s="247">
        <v>4.7100365121823248E-6</v>
      </c>
      <c r="I110" s="247">
        <v>8.6799999999999999E-7</v>
      </c>
      <c r="J110" s="247">
        <v>6.3100000000000006E-6</v>
      </c>
      <c r="K110" s="247">
        <v>6.3900000000000007E-6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4.2000000000000003E-2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2.2189611580810801E-3</v>
      </c>
      <c r="F112" s="247" t="s">
        <v>501</v>
      </c>
      <c r="G112" s="247" t="s">
        <v>399</v>
      </c>
      <c r="H112" s="247">
        <v>2.77370144760135E-3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55474.028952027002</v>
      </c>
      <c r="AL112" s="250" t="s">
        <v>492</v>
      </c>
    </row>
    <row r="113" spans="1:38" s="1" customFormat="1" ht="26.25" customHeight="1" thickBot="1" x14ac:dyDescent="0.3">
      <c r="A113" s="244" t="s">
        <v>128</v>
      </c>
      <c r="B113" s="264" t="s">
        <v>246</v>
      </c>
      <c r="C113" s="265" t="s">
        <v>135</v>
      </c>
      <c r="D113" s="246"/>
      <c r="E113" s="247">
        <v>1.1872117512677653E-3</v>
      </c>
      <c r="F113" s="247" t="s">
        <v>501</v>
      </c>
      <c r="G113" s="247" t="s">
        <v>399</v>
      </c>
      <c r="H113" s="247">
        <v>2.6686682903960942E-3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12450.216695962336</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2.8816735673871411E-3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17230.077085731798</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4.5698444999999999E-5</v>
      </c>
      <c r="J119" s="247">
        <v>8.1212655000000012E-4</v>
      </c>
      <c r="K119" s="247">
        <v>8.1212655000000012E-4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482.09</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4.1459739999999998E-4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482.09</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4.5069749999999999E-3</v>
      </c>
      <c r="F133" s="247">
        <v>7.1019000000000006E-5</v>
      </c>
      <c r="G133" s="247">
        <v>6.1731900000000007E-4</v>
      </c>
      <c r="H133" s="247" t="s">
        <v>399</v>
      </c>
      <c r="I133" s="247">
        <v>1.8956610000000001E-4</v>
      </c>
      <c r="J133" s="247">
        <v>1.8956610000000001E-4</v>
      </c>
      <c r="K133" s="247">
        <v>2.1065328000000001E-4</v>
      </c>
      <c r="L133" s="247" t="s">
        <v>501</v>
      </c>
      <c r="M133" s="247">
        <v>7.6482000000000004E-4</v>
      </c>
      <c r="N133" s="247">
        <v>1.6405389000000002E-4</v>
      </c>
      <c r="O133" s="247">
        <v>2.7478890000000005E-5</v>
      </c>
      <c r="P133" s="247">
        <v>8.1398700000000004E-3</v>
      </c>
      <c r="Q133" s="247">
        <v>7.4351429999999996E-5</v>
      </c>
      <c r="R133" s="247">
        <v>7.4078279999999997E-5</v>
      </c>
      <c r="S133" s="247">
        <v>6.7905090000000001E-5</v>
      </c>
      <c r="T133" s="247">
        <v>9.4673789999999994E-5</v>
      </c>
      <c r="U133" s="247">
        <v>1.0805814000000001E-4</v>
      </c>
      <c r="V133" s="247">
        <v>8.7473556000000011E-4</v>
      </c>
      <c r="W133" s="247">
        <v>1.47501E-4</v>
      </c>
      <c r="X133" s="247">
        <v>7.2111599999999996E-8</v>
      </c>
      <c r="Y133" s="247">
        <v>3.9388230000000002E-8</v>
      </c>
      <c r="Z133" s="247">
        <v>3.5181720000000007E-8</v>
      </c>
      <c r="AA133" s="247">
        <v>3.8186370000000001E-8</v>
      </c>
      <c r="AB133" s="247">
        <v>1.8486792000000001E-7</v>
      </c>
      <c r="AC133" s="247">
        <v>8.194500000000001E-4</v>
      </c>
      <c r="AD133" s="247">
        <v>2.2398299999999999E-3</v>
      </c>
      <c r="AE133" s="248"/>
      <c r="AF133" s="249" t="s">
        <v>399</v>
      </c>
      <c r="AG133" s="249" t="s">
        <v>399</v>
      </c>
      <c r="AH133" s="249" t="s">
        <v>399</v>
      </c>
      <c r="AI133" s="249" t="s">
        <v>399</v>
      </c>
      <c r="AJ133" s="249" t="s">
        <v>399</v>
      </c>
      <c r="AK133" s="249">
        <v>5463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2.8326026999999997E-4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18884018</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4.0874479999999998E-2</v>
      </c>
      <c r="J139" s="247">
        <v>4.0874479999999998E-2</v>
      </c>
      <c r="K139" s="247">
        <v>4.0874479999999998E-2</v>
      </c>
      <c r="L139" s="247" t="s">
        <v>501</v>
      </c>
      <c r="M139" s="247" t="s">
        <v>501</v>
      </c>
      <c r="N139" s="247">
        <v>1.1933000000000001E-4</v>
      </c>
      <c r="O139" s="247">
        <v>2.3874000000000004E-4</v>
      </c>
      <c r="P139" s="247">
        <v>2.3874000000000004E-4</v>
      </c>
      <c r="Q139" s="247">
        <v>3.7863000000000003E-4</v>
      </c>
      <c r="R139" s="247">
        <v>3.5993000000000006E-4</v>
      </c>
      <c r="S139" s="247">
        <v>8.3917000000000009E-4</v>
      </c>
      <c r="T139" s="247" t="s">
        <v>501</v>
      </c>
      <c r="U139" s="247" t="s">
        <v>501</v>
      </c>
      <c r="V139" s="247" t="s">
        <v>501</v>
      </c>
      <c r="W139" s="247">
        <v>0.40585999999999994</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1053</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8.2419481578361786</v>
      </c>
      <c r="F141" s="271">
        <f t="shared" ref="F141:AD141" si="0">SUM(F14:F140)</f>
        <v>8.6291275244167256</v>
      </c>
      <c r="G141" s="271">
        <f t="shared" si="0"/>
        <v>1.5020742999051104</v>
      </c>
      <c r="H141" s="271">
        <f t="shared" si="0"/>
        <v>0.14446194326800491</v>
      </c>
      <c r="I141" s="271">
        <f t="shared" si="0"/>
        <v>0.83504014571031371</v>
      </c>
      <c r="J141" s="271">
        <f t="shared" si="0"/>
        <v>0.94550162614239641</v>
      </c>
      <c r="K141" s="271">
        <f t="shared" si="0"/>
        <v>1.1258649985533156</v>
      </c>
      <c r="L141" s="271">
        <f t="shared" si="0"/>
        <v>0.27854138378436977</v>
      </c>
      <c r="M141" s="271">
        <f t="shared" si="0"/>
        <v>21.996286101169161</v>
      </c>
      <c r="N141" s="271">
        <f t="shared" si="0"/>
        <v>1.3236602021001558</v>
      </c>
      <c r="O141" s="271">
        <f t="shared" si="0"/>
        <v>7.366381744212662E-2</v>
      </c>
      <c r="P141" s="271">
        <f t="shared" si="0"/>
        <v>5.7646005962371197E-2</v>
      </c>
      <c r="Q141" s="271">
        <f t="shared" si="0"/>
        <v>5.1186986752004449E-2</v>
      </c>
      <c r="R141" s="271">
        <f>SUM(R14:R140)</f>
        <v>0.16473261119934096</v>
      </c>
      <c r="S141" s="271">
        <f t="shared" si="0"/>
        <v>1.7236106533586122</v>
      </c>
      <c r="T141" s="271">
        <f t="shared" si="0"/>
        <v>0.66948433937420937</v>
      </c>
      <c r="U141" s="271">
        <f t="shared" si="0"/>
        <v>4.2590447134584646E-2</v>
      </c>
      <c r="V141" s="271">
        <f t="shared" si="0"/>
        <v>1.8770311069375263</v>
      </c>
      <c r="W141" s="271">
        <f t="shared" si="0"/>
        <v>1.0495302544161571</v>
      </c>
      <c r="X141" s="271">
        <f t="shared" si="0"/>
        <v>7.6967525006419638E-2</v>
      </c>
      <c r="Y141" s="271">
        <f t="shared" si="0"/>
        <v>9.8128593616710086E-2</v>
      </c>
      <c r="Z141" s="271">
        <f t="shared" si="0"/>
        <v>4.1066366645251394E-2</v>
      </c>
      <c r="AA141" s="271">
        <f t="shared" si="0"/>
        <v>3.7982554156395627E-2</v>
      </c>
      <c r="AB141" s="271">
        <f t="shared" si="0"/>
        <v>0.2541470276243803</v>
      </c>
      <c r="AC141" s="271">
        <f t="shared" si="0"/>
        <v>2.8572832861900488E-2</v>
      </c>
      <c r="AD141" s="271">
        <f t="shared" si="0"/>
        <v>6.5143190540686541E-2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2.1750891601112659</v>
      </c>
      <c r="F143" s="247">
        <v>1.6312121134196587</v>
      </c>
      <c r="G143" s="247">
        <v>7.2795067115880741E-2</v>
      </c>
      <c r="H143" s="247">
        <v>6.9899098728239101E-2</v>
      </c>
      <c r="I143" s="247">
        <v>0.1800684494947751</v>
      </c>
      <c r="J143" s="247">
        <v>0.1800684494947751</v>
      </c>
      <c r="K143" s="247">
        <v>0.1800684494947751</v>
      </c>
      <c r="L143" s="247">
        <v>0.11926888822529974</v>
      </c>
      <c r="M143" s="247">
        <v>12.952676433894617</v>
      </c>
      <c r="N143" s="247">
        <v>0.19232260852611044</v>
      </c>
      <c r="O143" s="247">
        <v>2.2203984663789034E-5</v>
      </c>
      <c r="P143" s="247">
        <v>1.2806746047041725E-3</v>
      </c>
      <c r="Q143" s="247">
        <v>3.5824387170318336E-5</v>
      </c>
      <c r="R143" s="247">
        <v>1.3970251352831936E-3</v>
      </c>
      <c r="S143" s="247">
        <v>9.6045871689342144E-4</v>
      </c>
      <c r="T143" s="247">
        <v>2.1756967101405211E-4</v>
      </c>
      <c r="U143" s="247">
        <v>2.7240805013058631E-5</v>
      </c>
      <c r="V143" s="247">
        <v>4.6458374376327632E-3</v>
      </c>
      <c r="W143" s="247">
        <v>0.1158257</v>
      </c>
      <c r="X143" s="247">
        <v>3.0356447050000003E-3</v>
      </c>
      <c r="Y143" s="247">
        <v>3.5318672910000003E-3</v>
      </c>
      <c r="Z143" s="247">
        <v>2.6058700735000001E-3</v>
      </c>
      <c r="AA143" s="247">
        <v>3.1211457032E-3</v>
      </c>
      <c r="AB143" s="247">
        <v>1.2294527772700001E-2</v>
      </c>
      <c r="AC143" s="247">
        <v>1.158252E-4</v>
      </c>
      <c r="AD143" s="247">
        <v>2.34823E-5</v>
      </c>
      <c r="AE143" s="248"/>
      <c r="AF143" s="249">
        <v>8155.3693704650004</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0.60535457295701645</v>
      </c>
      <c r="F144" s="247">
        <v>9.3914495761270589E-2</v>
      </c>
      <c r="G144" s="247">
        <v>1.8356722915512779E-2</v>
      </c>
      <c r="H144" s="247">
        <v>8.2286589645523284E-4</v>
      </c>
      <c r="I144" s="247">
        <v>6.4359501293639529E-2</v>
      </c>
      <c r="J144" s="247">
        <v>6.4359501293639529E-2</v>
      </c>
      <c r="K144" s="247">
        <v>6.4359501293639529E-2</v>
      </c>
      <c r="L144" s="247">
        <v>4.3519188755533442E-2</v>
      </c>
      <c r="M144" s="247">
        <v>0.53739377595211169</v>
      </c>
      <c r="N144" s="247">
        <v>2.2661319189338411E-3</v>
      </c>
      <c r="O144" s="247">
        <v>1.7483980876471743E-6</v>
      </c>
      <c r="P144" s="247">
        <v>1.7277072489305036E-4</v>
      </c>
      <c r="Q144" s="247">
        <v>3.3963203961139478E-6</v>
      </c>
      <c r="R144" s="247">
        <v>2.6939588406704864E-4</v>
      </c>
      <c r="S144" s="247">
        <v>1.8093031440176454E-4</v>
      </c>
      <c r="T144" s="247">
        <v>8.5007290382947093E-6</v>
      </c>
      <c r="U144" s="247">
        <v>3.2958446169335467E-6</v>
      </c>
      <c r="V144" s="247">
        <v>5.9023775767262632E-4</v>
      </c>
      <c r="W144" s="247">
        <v>1.89228E-2</v>
      </c>
      <c r="X144" s="247">
        <v>6.512331943E-4</v>
      </c>
      <c r="Y144" s="247">
        <v>7.3146289849999999E-4</v>
      </c>
      <c r="Z144" s="247">
        <v>5.7194684250000004E-4</v>
      </c>
      <c r="AA144" s="247">
        <v>6.0956161260000002E-4</v>
      </c>
      <c r="AB144" s="247">
        <v>2.5642045479000002E-3</v>
      </c>
      <c r="AC144" s="247">
        <v>1.8922700000000001E-5</v>
      </c>
      <c r="AD144" s="247">
        <v>3.9315999999999998E-6</v>
      </c>
      <c r="AE144" s="248"/>
      <c r="AF144" s="249">
        <v>1365.6089008805</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1.5969713542788802</v>
      </c>
      <c r="F145" s="247">
        <v>9.7696505630753716E-2</v>
      </c>
      <c r="G145" s="247">
        <v>2.6051020949677945E-2</v>
      </c>
      <c r="H145" s="247">
        <v>9.9943780450457531E-4</v>
      </c>
      <c r="I145" s="247">
        <v>4.821250425637056E-2</v>
      </c>
      <c r="J145" s="247">
        <v>4.821250425637056E-2</v>
      </c>
      <c r="K145" s="247">
        <v>4.821250425637056E-2</v>
      </c>
      <c r="L145" s="247">
        <v>2.8348976600663506E-2</v>
      </c>
      <c r="M145" s="247">
        <v>0.36319475164511478</v>
      </c>
      <c r="N145" s="247">
        <v>3.8098484270754574E-5</v>
      </c>
      <c r="O145" s="247">
        <v>2.2165510777519183E-6</v>
      </c>
      <c r="P145" s="247">
        <v>2.3486542310288948E-4</v>
      </c>
      <c r="Q145" s="247">
        <v>4.4323902263933266E-6</v>
      </c>
      <c r="R145" s="247">
        <v>3.7661647885421455E-4</v>
      </c>
      <c r="S145" s="247">
        <v>2.5255653983649519E-4</v>
      </c>
      <c r="T145" s="247">
        <v>8.8768832476653389E-6</v>
      </c>
      <c r="U145" s="247">
        <v>4.4316782972828156E-6</v>
      </c>
      <c r="V145" s="247">
        <v>7.9768073563759136E-4</v>
      </c>
      <c r="W145" s="247">
        <v>9.9127E-3</v>
      </c>
      <c r="X145" s="247">
        <v>1.416116438E-4</v>
      </c>
      <c r="Y145" s="247">
        <v>8.5753717510000005E-4</v>
      </c>
      <c r="Z145" s="247">
        <v>9.5823878840000005E-4</v>
      </c>
      <c r="AA145" s="247">
        <v>2.2028477890000001E-4</v>
      </c>
      <c r="AB145" s="247">
        <v>2.1776723861999998E-3</v>
      </c>
      <c r="AC145" s="247">
        <v>7.8460000000000008E-6</v>
      </c>
      <c r="AD145" s="247">
        <v>1.9149999999999999E-6</v>
      </c>
      <c r="AE145" s="248"/>
      <c r="AF145" s="249">
        <v>1891.8087726056001</v>
      </c>
      <c r="AG145" s="249" t="s">
        <v>399</v>
      </c>
      <c r="AH145" s="249">
        <v>14.5121678602</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6.8046966325194342E-3</v>
      </c>
      <c r="F146" s="247">
        <v>0.14987145872462151</v>
      </c>
      <c r="G146" s="247">
        <v>2.1043604524775348E-4</v>
      </c>
      <c r="H146" s="247">
        <v>6.6057130084185063E-5</v>
      </c>
      <c r="I146" s="247">
        <v>2.5713040919197309E-3</v>
      </c>
      <c r="J146" s="247">
        <v>2.5713040919197309E-3</v>
      </c>
      <c r="K146" s="247">
        <v>2.5713040919197309E-3</v>
      </c>
      <c r="L146" s="247">
        <v>3.98003212077294E-4</v>
      </c>
      <c r="M146" s="247">
        <v>0.68817992977483056</v>
      </c>
      <c r="N146" s="247">
        <v>2.9836444804481809E-3</v>
      </c>
      <c r="O146" s="247">
        <v>3.4244317140568695E-5</v>
      </c>
      <c r="P146" s="247">
        <v>1.1587301225667437E-5</v>
      </c>
      <c r="Q146" s="247">
        <v>3.9956211122991163E-7</v>
      </c>
      <c r="R146" s="247">
        <v>1.5145582496634921E-4</v>
      </c>
      <c r="S146" s="247">
        <v>5.8031072884676882E-3</v>
      </c>
      <c r="T146" s="247">
        <v>2.4068536722293547E-4</v>
      </c>
      <c r="U146" s="247">
        <v>3.4095291077411907E-5</v>
      </c>
      <c r="V146" s="247">
        <v>3.3985285138946964E-3</v>
      </c>
      <c r="W146" s="247">
        <v>9.1810000000000004E-4</v>
      </c>
      <c r="X146" s="247">
        <v>1.3266190799999999E-5</v>
      </c>
      <c r="Y146" s="247">
        <v>2.3338889000000001E-5</v>
      </c>
      <c r="Z146" s="247">
        <v>8.5514321999999999E-6</v>
      </c>
      <c r="AA146" s="247">
        <v>2.7181166699999998E-5</v>
      </c>
      <c r="AB146" s="247">
        <v>7.2337678699999991E-5</v>
      </c>
      <c r="AC146" s="247">
        <v>9.1819999999999995E-7</v>
      </c>
      <c r="AD146" s="247">
        <v>8.0739999999999999E-7</v>
      </c>
      <c r="AE146" s="248"/>
      <c r="AF146" s="249">
        <v>58.865419996900002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0.44886321715524885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20.827450775819095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4.1760072348998638E-2</v>
      </c>
      <c r="J148" s="247">
        <v>7.9457813140859632E-2</v>
      </c>
      <c r="K148" s="247">
        <v>0.10277343404755213</v>
      </c>
      <c r="L148" s="247">
        <v>4.0718420812761585E-3</v>
      </c>
      <c r="M148" s="247" t="s">
        <v>399</v>
      </c>
      <c r="N148" s="247">
        <v>0.11502257993562451</v>
      </c>
      <c r="O148" s="247">
        <v>5.1950990575924747E-4</v>
      </c>
      <c r="P148" s="247" t="s">
        <v>501</v>
      </c>
      <c r="Q148" s="247">
        <v>1.3219782713271759E-3</v>
      </c>
      <c r="R148" s="247">
        <v>4.2762757536165596E-2</v>
      </c>
      <c r="S148" s="247">
        <v>0.93749648550353282</v>
      </c>
      <c r="T148" s="247">
        <v>6.6742691448791955E-3</v>
      </c>
      <c r="U148" s="247">
        <v>8.3520144697997304E-4</v>
      </c>
      <c r="V148" s="247">
        <v>0.33312579347087073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3285.9263047796999</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1.5804449647425528E-2</v>
      </c>
      <c r="J149" s="247">
        <v>2.9267499347084305E-2</v>
      </c>
      <c r="K149" s="247">
        <v>5.8534998694168609E-2</v>
      </c>
      <c r="L149" s="247">
        <v>6.2047098615818715E-4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3285.9263047796999</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8.2419481578361786</v>
      </c>
      <c r="F152" s="172">
        <f t="shared" ref="F152:AD152" si="1">F141 + F151 + IF(AND(OR($B$4="AT",$B$4="BE",$B$4="CH",$B$4="GB",$B$4="IE",$B$4="LT",$B$4="LU",$B$4="NL"),SUM(F143:F149)&gt;0),SUM(F143:F149)-SUM(F27:F33),0)</f>
        <v>8.6291275244167256</v>
      </c>
      <c r="G152" s="172">
        <f t="shared" si="1"/>
        <v>1.5020742999051104</v>
      </c>
      <c r="H152" s="172">
        <f t="shared" si="1"/>
        <v>0.14446194326800491</v>
      </c>
      <c r="I152" s="172">
        <f t="shared" si="1"/>
        <v>0.83504014571031371</v>
      </c>
      <c r="J152" s="172">
        <f t="shared" si="1"/>
        <v>0.94550162614239641</v>
      </c>
      <c r="K152" s="172">
        <f t="shared" si="1"/>
        <v>1.1258649985533156</v>
      </c>
      <c r="L152" s="172">
        <f t="shared" si="1"/>
        <v>0.27854138378436977</v>
      </c>
      <c r="M152" s="172">
        <f t="shared" si="1"/>
        <v>21.996286101169161</v>
      </c>
      <c r="N152" s="172">
        <f t="shared" si="1"/>
        <v>1.3236602021001558</v>
      </c>
      <c r="O152" s="172">
        <f t="shared" si="1"/>
        <v>7.366381744212662E-2</v>
      </c>
      <c r="P152" s="172">
        <f t="shared" si="1"/>
        <v>5.7646005962371197E-2</v>
      </c>
      <c r="Q152" s="172">
        <f t="shared" si="1"/>
        <v>5.1186986752004449E-2</v>
      </c>
      <c r="R152" s="172">
        <f t="shared" si="1"/>
        <v>0.16473261119934096</v>
      </c>
      <c r="S152" s="172">
        <f t="shared" si="1"/>
        <v>1.7236106533586122</v>
      </c>
      <c r="T152" s="172">
        <f t="shared" si="1"/>
        <v>0.66948433937420937</v>
      </c>
      <c r="U152" s="172">
        <f t="shared" si="1"/>
        <v>4.2590447134584646E-2</v>
      </c>
      <c r="V152" s="172">
        <f t="shared" si="1"/>
        <v>1.8770311069375263</v>
      </c>
      <c r="W152" s="172">
        <f t="shared" si="1"/>
        <v>1.0495302544161571</v>
      </c>
      <c r="X152" s="172">
        <f t="shared" si="1"/>
        <v>7.6967525006419638E-2</v>
      </c>
      <c r="Y152" s="172">
        <f t="shared" si="1"/>
        <v>9.8128593616710086E-2</v>
      </c>
      <c r="Z152" s="172">
        <f t="shared" si="1"/>
        <v>4.1066366645251394E-2</v>
      </c>
      <c r="AA152" s="172">
        <f t="shared" si="1"/>
        <v>3.7982554156395627E-2</v>
      </c>
      <c r="AB152" s="172">
        <f t="shared" si="1"/>
        <v>0.2541470276243803</v>
      </c>
      <c r="AC152" s="172">
        <f t="shared" si="1"/>
        <v>2.8572832861900488E-2</v>
      </c>
      <c r="AD152" s="172">
        <f t="shared" si="1"/>
        <v>6.5143190540686541E-2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8.2419481578361786</v>
      </c>
      <c r="F154" s="172">
        <f>F141 + F153 - IF(OR($B$6=2005,$B$6&gt;=2020),SUM(F99:F122),0) + IF(AND(OR($B$4="AT",$B$4="BE",$B$4="CH",$B$4="GB",$B$4="IE",$B$4="LT",$B$4="LU",$B$4="NL"),SUM(F143:F149)&gt;0),SUM(F143:F149)-SUM(F27:F33),0)</f>
        <v>8.6291275244167256</v>
      </c>
      <c r="G154" s="172">
        <f>G141 + G153 + IF(AND(OR($B$4="AT",$B$4="BE",$B$4="CH",$B$4="GB",$B$4="IE",$B$4="LT",$B$4="LU",$B$4="NL"),SUM(G143:G149)&gt;0),SUM(G143:G149)-SUM(G27:G33),0)</f>
        <v>1.5020742999051104</v>
      </c>
      <c r="H154" s="172">
        <f t="shared" ref="H154:AD154" si="2">H141 + H153 + IF(AND(OR($B$4="AT",$B$4="BE",$B$4="CH",$B$4="GB",$B$4="IE",$B$4="LT",$B$4="LU",$B$4="NL"),SUM(H143:H149)&gt;0),SUM(H143:H149)-SUM(H27:H33),0)</f>
        <v>0.14446194326800491</v>
      </c>
      <c r="I154" s="172">
        <f t="shared" si="2"/>
        <v>0.83504014571031371</v>
      </c>
      <c r="J154" s="172">
        <f t="shared" si="2"/>
        <v>0.94550162614239641</v>
      </c>
      <c r="K154" s="172">
        <f t="shared" si="2"/>
        <v>1.1258649985533156</v>
      </c>
      <c r="L154" s="172">
        <f t="shared" si="2"/>
        <v>0.27854138378436977</v>
      </c>
      <c r="M154" s="172">
        <f t="shared" si="2"/>
        <v>21.996286101169161</v>
      </c>
      <c r="N154" s="172">
        <f t="shared" si="2"/>
        <v>1.3236602021001558</v>
      </c>
      <c r="O154" s="172">
        <f t="shared" si="2"/>
        <v>7.366381744212662E-2</v>
      </c>
      <c r="P154" s="172">
        <f t="shared" si="2"/>
        <v>5.7646005962371197E-2</v>
      </c>
      <c r="Q154" s="172">
        <f t="shared" si="2"/>
        <v>5.1186986752004449E-2</v>
      </c>
      <c r="R154" s="172">
        <f t="shared" si="2"/>
        <v>0.16473261119934096</v>
      </c>
      <c r="S154" s="172">
        <f t="shared" si="2"/>
        <v>1.7236106533586122</v>
      </c>
      <c r="T154" s="172">
        <f t="shared" si="2"/>
        <v>0.66948433937420937</v>
      </c>
      <c r="U154" s="172">
        <f t="shared" si="2"/>
        <v>4.2590447134584646E-2</v>
      </c>
      <c r="V154" s="172">
        <f t="shared" si="2"/>
        <v>1.8770311069375263</v>
      </c>
      <c r="W154" s="172">
        <f t="shared" si="2"/>
        <v>1.0495302544161571</v>
      </c>
      <c r="X154" s="172">
        <f t="shared" si="2"/>
        <v>7.6967525006419638E-2</v>
      </c>
      <c r="Y154" s="172">
        <f t="shared" si="2"/>
        <v>9.8128593616710086E-2</v>
      </c>
      <c r="Z154" s="172">
        <f t="shared" si="2"/>
        <v>4.1066366645251394E-2</v>
      </c>
      <c r="AA154" s="172">
        <f t="shared" si="2"/>
        <v>3.7982554156395627E-2</v>
      </c>
      <c r="AB154" s="172">
        <f t="shared" si="2"/>
        <v>0.2541470276243803</v>
      </c>
      <c r="AC154" s="172">
        <f t="shared" si="2"/>
        <v>2.8572832861900488E-2</v>
      </c>
      <c r="AD154" s="172">
        <f t="shared" si="2"/>
        <v>6.5143190540686541E-2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2001</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1.8728537593155001</v>
      </c>
      <c r="F14" s="247">
        <v>1.1333566158200001E-2</v>
      </c>
      <c r="G14" s="247">
        <v>1.6662729806367002E-2</v>
      </c>
      <c r="H14" s="247">
        <v>4.9665772442000003E-3</v>
      </c>
      <c r="I14" s="247">
        <v>2.5595587797980004E-2</v>
      </c>
      <c r="J14" s="247">
        <v>2.5645250997980006E-2</v>
      </c>
      <c r="K14" s="247">
        <v>2.5713537897980004E-2</v>
      </c>
      <c r="L14" s="247">
        <v>8.4805310839550002E-4</v>
      </c>
      <c r="M14" s="247">
        <v>2.1683241873000005E-2</v>
      </c>
      <c r="N14" s="247">
        <v>0.59520057373986057</v>
      </c>
      <c r="O14" s="247">
        <v>5.3690598684976755E-2</v>
      </c>
      <c r="P14" s="247">
        <v>3.5521470870699998E-2</v>
      </c>
      <c r="Q14" s="247">
        <v>4.2511391118839996E-2</v>
      </c>
      <c r="R14" s="247">
        <v>4.9150874303129324E-2</v>
      </c>
      <c r="S14" s="247">
        <v>0.13179749404631294</v>
      </c>
      <c r="T14" s="247">
        <v>7.6228865138152579E-2</v>
      </c>
      <c r="U14" s="247">
        <v>6.5825114529584009E-3</v>
      </c>
      <c r="V14" s="247">
        <v>0.97132723155986056</v>
      </c>
      <c r="W14" s="247">
        <v>1.6373027303500005E-2</v>
      </c>
      <c r="X14" s="247">
        <v>6.0103146991479211E-3</v>
      </c>
      <c r="Y14" s="247">
        <v>2.3093716872187999E-4</v>
      </c>
      <c r="Z14" s="247">
        <v>8.3365568721880014E-5</v>
      </c>
      <c r="AA14" s="247">
        <v>2.0102942028188002E-4</v>
      </c>
      <c r="AB14" s="247">
        <v>6.5255036613135614E-3</v>
      </c>
      <c r="AC14" s="247">
        <v>2.6831200000000003E-2</v>
      </c>
      <c r="AD14" s="247">
        <v>1.8781840000000005E-2</v>
      </c>
      <c r="AE14" s="248"/>
      <c r="AF14" s="249">
        <v>20.693000000000016</v>
      </c>
      <c r="AG14" s="249" t="s">
        <v>399</v>
      </c>
      <c r="AH14" s="249">
        <v>224.81990700000011</v>
      </c>
      <c r="AI14" s="249">
        <v>1689.3107129902842</v>
      </c>
      <c r="AJ14" s="249">
        <v>3006.2351693419782</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0.29849169064624792</v>
      </c>
      <c r="F23" s="247">
        <v>8.2954290991159876E-2</v>
      </c>
      <c r="G23" s="247">
        <v>4.2030198516172131E-3</v>
      </c>
      <c r="H23" s="247">
        <v>6.2206724752548862E-5</v>
      </c>
      <c r="I23" s="247">
        <v>1.6570366223494212E-2</v>
      </c>
      <c r="J23" s="247">
        <v>2.2182927959874789E-2</v>
      </c>
      <c r="K23" s="247">
        <v>7.0905904276958198E-2</v>
      </c>
      <c r="L23" s="247">
        <v>9.2501903994985351E-3</v>
      </c>
      <c r="M23" s="247">
        <v>0.29495154132853163</v>
      </c>
      <c r="N23" s="247">
        <v>4.8117478731702615E-4</v>
      </c>
      <c r="O23" s="247">
        <v>1.2994105302070532E-4</v>
      </c>
      <c r="P23" s="247" t="s">
        <v>501</v>
      </c>
      <c r="Q23" s="247" t="s">
        <v>501</v>
      </c>
      <c r="R23" s="247">
        <v>4.1935587899200326E-4</v>
      </c>
      <c r="S23" s="247">
        <v>1.8626281273462136E-2</v>
      </c>
      <c r="T23" s="247">
        <v>5.8043564833868159E-4</v>
      </c>
      <c r="U23" s="247">
        <v>8.0497237129023718E-5</v>
      </c>
      <c r="V23" s="247">
        <v>1.0316896036820051E-2</v>
      </c>
      <c r="W23" s="247" t="s">
        <v>501</v>
      </c>
      <c r="X23" s="247">
        <v>2.4681194409324189E-4</v>
      </c>
      <c r="Y23" s="247">
        <v>4.0203995800356952E-4</v>
      </c>
      <c r="Z23" s="247" t="s">
        <v>399</v>
      </c>
      <c r="AA23" s="247" t="s">
        <v>399</v>
      </c>
      <c r="AB23" s="247">
        <v>6.4885190209681151E-4</v>
      </c>
      <c r="AC23" s="247" t="s">
        <v>501</v>
      </c>
      <c r="AD23" s="247" t="s">
        <v>399</v>
      </c>
      <c r="AE23" s="248"/>
      <c r="AF23" s="249">
        <v>346.83096910598908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0.30471072509240216</v>
      </c>
      <c r="F24" s="247">
        <v>5.0330144191644166E-2</v>
      </c>
      <c r="G24" s="247">
        <v>1.8792864091695304E-2</v>
      </c>
      <c r="H24" s="247">
        <v>1.1260491276446276E-3</v>
      </c>
      <c r="I24" s="247">
        <v>8.276833522560886E-3</v>
      </c>
      <c r="J24" s="247">
        <v>8.2971555225608857E-3</v>
      </c>
      <c r="K24" s="247">
        <v>8.3129615225608858E-3</v>
      </c>
      <c r="L24" s="247">
        <v>3.7758244207815425E-3</v>
      </c>
      <c r="M24" s="247">
        <v>7.670982315993316E-2</v>
      </c>
      <c r="N24" s="247">
        <v>3.4904652346962734E-4</v>
      </c>
      <c r="O24" s="247">
        <v>7.6864992098989374E-6</v>
      </c>
      <c r="P24" s="247">
        <v>1.0403894339490471E-3</v>
      </c>
      <c r="Q24" s="247">
        <v>2.0096516530471886E-4</v>
      </c>
      <c r="R24" s="247">
        <v>1.2027738506987238E-4</v>
      </c>
      <c r="S24" s="247">
        <v>1.1699327142726669E-4</v>
      </c>
      <c r="T24" s="247">
        <v>5.5661031029027317E-5</v>
      </c>
      <c r="U24" s="247">
        <v>1.4600505766935285E-4</v>
      </c>
      <c r="V24" s="247">
        <v>1.1369532610107581E-2</v>
      </c>
      <c r="W24" s="247">
        <v>1.8677716076408463E-3</v>
      </c>
      <c r="X24" s="247">
        <v>1.0467775579126052E-4</v>
      </c>
      <c r="Y24" s="247">
        <v>1.4323453425528024E-4</v>
      </c>
      <c r="Z24" s="247">
        <v>5.6078873542497493E-5</v>
      </c>
      <c r="AA24" s="247">
        <v>4.423473822879113E-5</v>
      </c>
      <c r="AB24" s="247">
        <v>3.4822590181782942E-4</v>
      </c>
      <c r="AC24" s="247">
        <v>1.3999599999999995E-6</v>
      </c>
      <c r="AD24" s="247">
        <v>3.8385999999999987E-4</v>
      </c>
      <c r="AE24" s="248"/>
      <c r="AF24" s="249">
        <v>330.66330229606797</v>
      </c>
      <c r="AG24" s="249">
        <v>2.2579999999999991</v>
      </c>
      <c r="AH24" s="249">
        <v>1820.1326623583682</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2.3586880776977548</v>
      </c>
      <c r="F27" s="247">
        <v>1.7191464408085124</v>
      </c>
      <c r="G27" s="247">
        <v>6.9960965906006659E-2</v>
      </c>
      <c r="H27" s="247">
        <v>8.5686015897637399E-2</v>
      </c>
      <c r="I27" s="247">
        <v>0.17396665606501185</v>
      </c>
      <c r="J27" s="247">
        <v>0.17396665606501185</v>
      </c>
      <c r="K27" s="247">
        <v>0.17396665606501185</v>
      </c>
      <c r="L27" s="247">
        <v>0.11815183005204588</v>
      </c>
      <c r="M27" s="247">
        <v>13.809505122457164</v>
      </c>
      <c r="N27" s="247">
        <v>0.22780130681872252</v>
      </c>
      <c r="O27" s="247">
        <v>2.5743549468766514E-5</v>
      </c>
      <c r="P27" s="247">
        <v>1.4579054342386535E-3</v>
      </c>
      <c r="Q27" s="247">
        <v>4.1319812461928242E-5</v>
      </c>
      <c r="R27" s="247">
        <v>1.5600650559477853E-3</v>
      </c>
      <c r="S27" s="247">
        <v>1.0741512144037085E-3</v>
      </c>
      <c r="T27" s="247">
        <v>2.5548349500913755E-4</v>
      </c>
      <c r="U27" s="247">
        <v>3.1152525986323475E-5</v>
      </c>
      <c r="V27" s="247">
        <v>5.3024360832700807E-3</v>
      </c>
      <c r="W27" s="247">
        <v>0.13130889999999998</v>
      </c>
      <c r="X27" s="247">
        <v>3.3159622216999999E-3</v>
      </c>
      <c r="Y27" s="247">
        <v>3.8437571819E-3</v>
      </c>
      <c r="Z27" s="247">
        <v>2.8484059171000001E-3</v>
      </c>
      <c r="AA27" s="247">
        <v>3.3988758398000004E-3</v>
      </c>
      <c r="AB27" s="247">
        <v>1.34070011605E-2</v>
      </c>
      <c r="AC27" s="247">
        <v>1.3130889999999999E-4</v>
      </c>
      <c r="AD27" s="247">
        <v>2.6531499999999998E-5</v>
      </c>
      <c r="AE27" s="248"/>
      <c r="AF27" s="249">
        <v>9228.3615012523005</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0.63361830619231718</v>
      </c>
      <c r="F28" s="247">
        <v>0.10173101495428398</v>
      </c>
      <c r="G28" s="247">
        <v>1.8170452041427927E-2</v>
      </c>
      <c r="H28" s="247">
        <v>1.0217643322355332E-3</v>
      </c>
      <c r="I28" s="247">
        <v>6.4581021641103117E-2</v>
      </c>
      <c r="J28" s="247">
        <v>6.4581021641103117E-2</v>
      </c>
      <c r="K28" s="247">
        <v>6.4581021641103117E-2</v>
      </c>
      <c r="L28" s="247">
        <v>4.5085330605275586E-2</v>
      </c>
      <c r="M28" s="247">
        <v>0.59515239542045817</v>
      </c>
      <c r="N28" s="247">
        <v>2.8587636352269043E-3</v>
      </c>
      <c r="O28" s="247">
        <v>1.9312078698710839E-6</v>
      </c>
      <c r="P28" s="247">
        <v>1.8884872032939003E-4</v>
      </c>
      <c r="Q28" s="247">
        <v>3.7355412287266078E-6</v>
      </c>
      <c r="R28" s="247">
        <v>2.9316109832677463E-4</v>
      </c>
      <c r="S28" s="247">
        <v>1.9693966164945631E-4</v>
      </c>
      <c r="T28" s="247">
        <v>9.6279491447177056E-6</v>
      </c>
      <c r="U28" s="247">
        <v>3.60866671771105E-6</v>
      </c>
      <c r="V28" s="247">
        <v>6.4575377385752222E-4</v>
      </c>
      <c r="W28" s="247">
        <v>2.1569500000000002E-2</v>
      </c>
      <c r="X28" s="247">
        <v>7.0786913970000002E-4</v>
      </c>
      <c r="Y28" s="247">
        <v>7.9513521769999994E-4</v>
      </c>
      <c r="Z28" s="247">
        <v>6.2163325950000006E-4</v>
      </c>
      <c r="AA28" s="247">
        <v>6.6281650629999996E-4</v>
      </c>
      <c r="AB28" s="247">
        <v>2.7874541231999997E-3</v>
      </c>
      <c r="AC28" s="247">
        <v>2.1569800000000001E-5</v>
      </c>
      <c r="AD28" s="247">
        <v>4.4576000000000003E-6</v>
      </c>
      <c r="AE28" s="248"/>
      <c r="AF28" s="249">
        <v>1488.1937970624999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1.6632128447205137</v>
      </c>
      <c r="F29" s="247">
        <v>9.4463538987078002E-2</v>
      </c>
      <c r="G29" s="247">
        <v>2.5067398431436252E-2</v>
      </c>
      <c r="H29" s="247">
        <v>9.440547971818102E-4</v>
      </c>
      <c r="I29" s="247">
        <v>4.6437602719716524E-2</v>
      </c>
      <c r="J29" s="247">
        <v>4.6437602719716524E-2</v>
      </c>
      <c r="K29" s="247">
        <v>4.6437602719716524E-2</v>
      </c>
      <c r="L29" s="247">
        <v>2.7797203255240148E-2</v>
      </c>
      <c r="M29" s="247">
        <v>0.3692696747390245</v>
      </c>
      <c r="N29" s="247">
        <v>4.1131818829220462E-5</v>
      </c>
      <c r="O29" s="247">
        <v>2.3346564446274784E-6</v>
      </c>
      <c r="P29" s="247">
        <v>2.4737424636563923E-4</v>
      </c>
      <c r="Q29" s="247">
        <v>4.6685181951359703E-6</v>
      </c>
      <c r="R29" s="247">
        <v>3.9667146531571171E-4</v>
      </c>
      <c r="S29" s="247">
        <v>2.6600540566375778E-4</v>
      </c>
      <c r="T29" s="247">
        <v>9.3505461902947308E-6</v>
      </c>
      <c r="U29" s="247">
        <v>4.667723501016982E-6</v>
      </c>
      <c r="V29" s="247">
        <v>8.4016638935948697E-4</v>
      </c>
      <c r="W29" s="247">
        <v>1.0495500000000001E-2</v>
      </c>
      <c r="X29" s="247">
        <v>1.499321462E-4</v>
      </c>
      <c r="Y29" s="247">
        <v>9.0792244240000001E-4</v>
      </c>
      <c r="Z29" s="247">
        <v>1.0145408573000001E-3</v>
      </c>
      <c r="AA29" s="247">
        <v>2.3322778359999999E-4</v>
      </c>
      <c r="AB29" s="247">
        <v>2.3056232294999999E-3</v>
      </c>
      <c r="AC29" s="247">
        <v>8.8079999999999994E-6</v>
      </c>
      <c r="AD29" s="247">
        <v>2.0439999999999998E-6</v>
      </c>
      <c r="AE29" s="248"/>
      <c r="AF29" s="249">
        <v>1992.5638759158001</v>
      </c>
      <c r="AG29" s="249" t="s">
        <v>399</v>
      </c>
      <c r="AH29" s="249">
        <v>12.3162859181</v>
      </c>
      <c r="AI29" s="249" t="s">
        <v>399</v>
      </c>
      <c r="AJ29" s="249" t="s">
        <v>399</v>
      </c>
      <c r="AK29" s="249" t="s">
        <v>399</v>
      </c>
      <c r="AL29" s="250" t="s">
        <v>12</v>
      </c>
    </row>
    <row r="30" spans="1:38" s="1" customFormat="1" ht="26.25" customHeight="1" thickBot="1" x14ac:dyDescent="0.3">
      <c r="A30" s="244" t="s">
        <v>123</v>
      </c>
      <c r="B30" s="244" t="s">
        <v>166</v>
      </c>
      <c r="C30" s="245" t="s">
        <v>54</v>
      </c>
      <c r="D30" s="246"/>
      <c r="E30" s="247">
        <v>8.9033725592932798E-3</v>
      </c>
      <c r="F30" s="247">
        <v>0.17531863703069803</v>
      </c>
      <c r="G30" s="247">
        <v>1.9473185527262699E-4</v>
      </c>
      <c r="H30" s="247">
        <v>8.3989596267812819E-5</v>
      </c>
      <c r="I30" s="247">
        <v>3.036324544450296E-3</v>
      </c>
      <c r="J30" s="247">
        <v>3.036324544450296E-3</v>
      </c>
      <c r="K30" s="247">
        <v>3.036324544450296E-3</v>
      </c>
      <c r="L30" s="247">
        <v>4.7655097847507512E-4</v>
      </c>
      <c r="M30" s="247">
        <v>0.81716472545704022</v>
      </c>
      <c r="N30" s="247">
        <v>3.7438712018061406E-3</v>
      </c>
      <c r="O30" s="247">
        <v>4.3378670163804507E-5</v>
      </c>
      <c r="P30" s="247">
        <v>1.4539711130036516E-5</v>
      </c>
      <c r="Q30" s="247">
        <v>5.0136934931160401E-7</v>
      </c>
      <c r="R30" s="247">
        <v>1.9176843604472307E-4</v>
      </c>
      <c r="S30" s="247">
        <v>7.3515033951220467E-3</v>
      </c>
      <c r="T30" s="247">
        <v>3.0487161219502077E-4</v>
      </c>
      <c r="U30" s="247">
        <v>4.3189878830774114E-5</v>
      </c>
      <c r="V30" s="247">
        <v>4.304843534938472E-3</v>
      </c>
      <c r="W30" s="247">
        <v>1.1696E-3</v>
      </c>
      <c r="X30" s="247">
        <v>1.6179369899999999E-5</v>
      </c>
      <c r="Y30" s="247">
        <v>2.7435198200000002E-5</v>
      </c>
      <c r="Z30" s="247">
        <v>1.0701600800000001E-5</v>
      </c>
      <c r="AA30" s="247">
        <v>3.1803507899999998E-5</v>
      </c>
      <c r="AB30" s="247">
        <v>8.6119676800000002E-5</v>
      </c>
      <c r="AC30" s="247">
        <v>1.1699E-6</v>
      </c>
      <c r="AD30" s="247">
        <v>9.1839999999999997E-7</v>
      </c>
      <c r="AE30" s="248"/>
      <c r="AF30" s="249">
        <v>73.750271261799995</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0.43572146469902617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20.217667679479273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4.6632641644597697E-2</v>
      </c>
      <c r="J32" s="247">
        <v>8.8675784496130367E-2</v>
      </c>
      <c r="K32" s="247">
        <v>0.11475606621526477</v>
      </c>
      <c r="L32" s="247">
        <v>4.5531684698808502E-3</v>
      </c>
      <c r="M32" s="247" t="s">
        <v>399</v>
      </c>
      <c r="N32" s="247">
        <v>0.12815427272672522</v>
      </c>
      <c r="O32" s="247">
        <v>5.7925832448330408E-4</v>
      </c>
      <c r="P32" s="294" t="s">
        <v>501</v>
      </c>
      <c r="Q32" s="247">
        <v>1.4731028341596626E-3</v>
      </c>
      <c r="R32" s="247">
        <v>4.7640150842974863E-2</v>
      </c>
      <c r="S32" s="247">
        <v>1.0443855532108903</v>
      </c>
      <c r="T32" s="247">
        <v>7.4384530693950958E-3</v>
      </c>
      <c r="U32" s="247">
        <v>9.326528328919535E-4</v>
      </c>
      <c r="V32" s="247">
        <v>0.37193403293916433</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3701.1665422883002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1.7612654494834883E-2</v>
      </c>
      <c r="J33" s="247">
        <v>3.2616026842286809E-2</v>
      </c>
      <c r="K33" s="247">
        <v>6.5232053684573618E-2</v>
      </c>
      <c r="L33" s="247">
        <v>6.9145976905648056E-4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3701.1665422883002</v>
      </c>
      <c r="AL33" s="250" t="s">
        <v>459</v>
      </c>
    </row>
    <row r="34" spans="1:38" s="1" customFormat="1" ht="26.25" customHeight="1" thickBot="1" x14ac:dyDescent="0.3">
      <c r="A34" s="244" t="s">
        <v>121</v>
      </c>
      <c r="B34" s="244" t="s">
        <v>170</v>
      </c>
      <c r="C34" s="245" t="s">
        <v>58</v>
      </c>
      <c r="D34" s="246"/>
      <c r="E34" s="247">
        <v>0.10665537482481821</v>
      </c>
      <c r="F34" s="247">
        <v>9.4668675603325116E-3</v>
      </c>
      <c r="G34" s="247">
        <v>8.3119447156339045E-3</v>
      </c>
      <c r="H34" s="247">
        <v>1.4261547248929753E-5</v>
      </c>
      <c r="I34" s="247">
        <v>2.7884387167079216E-3</v>
      </c>
      <c r="J34" s="247">
        <v>2.9301792476482055E-3</v>
      </c>
      <c r="K34" s="247">
        <v>3.0937933173138406E-3</v>
      </c>
      <c r="L34" s="247">
        <v>1.8124851658601491E-3</v>
      </c>
      <c r="M34" s="247">
        <v>2.1777295154960831E-2</v>
      </c>
      <c r="N34" s="247" t="s">
        <v>501</v>
      </c>
      <c r="O34" s="247">
        <v>2.0386138092028421E-5</v>
      </c>
      <c r="P34" s="247" t="s">
        <v>501</v>
      </c>
      <c r="Q34" s="247" t="s">
        <v>501</v>
      </c>
      <c r="R34" s="247">
        <v>1.0175570215033929E-4</v>
      </c>
      <c r="S34" s="247">
        <v>3.4595188848017327E-3</v>
      </c>
      <c r="T34" s="247">
        <v>1.424404841794947E-4</v>
      </c>
      <c r="U34" s="247">
        <v>2.0386138092028421E-5</v>
      </c>
      <c r="V34" s="247">
        <v>2.0351140430067858E-3</v>
      </c>
      <c r="W34" s="247" t="s">
        <v>501</v>
      </c>
      <c r="X34" s="247">
        <v>6.1070920121183845E-5</v>
      </c>
      <c r="Y34" s="247">
        <v>1.0175570215033929E-4</v>
      </c>
      <c r="Z34" s="247" t="s">
        <v>501</v>
      </c>
      <c r="AA34" s="247" t="s">
        <v>501</v>
      </c>
      <c r="AB34" s="247">
        <v>1.6282662227152313E-4</v>
      </c>
      <c r="AC34" s="247" t="s">
        <v>399</v>
      </c>
      <c r="AD34" s="247" t="s">
        <v>399</v>
      </c>
      <c r="AE34" s="248"/>
      <c r="AF34" s="249">
        <v>87.49415490140953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4.9281863454995911E-2</v>
      </c>
      <c r="F36" s="247">
        <v>1.7577917671543722E-3</v>
      </c>
      <c r="G36" s="247">
        <v>1.889228062349241E-3</v>
      </c>
      <c r="H36" s="247">
        <v>4.588125294276728E-6</v>
      </c>
      <c r="I36" s="247">
        <v>8.7876093871558987E-4</v>
      </c>
      <c r="J36" s="247">
        <v>9.4164524421950016E-4</v>
      </c>
      <c r="K36" s="247">
        <v>9.4164524421950016E-4</v>
      </c>
      <c r="L36" s="247">
        <v>2.9191002570804506E-4</v>
      </c>
      <c r="M36" s="247">
        <v>4.6448021361472054E-3</v>
      </c>
      <c r="N36" s="247">
        <v>8.1587663321167935E-5</v>
      </c>
      <c r="O36" s="247">
        <v>6.2884305503910453E-6</v>
      </c>
      <c r="P36" s="247">
        <v>1.8838302678853855E-5</v>
      </c>
      <c r="Q36" s="247">
        <v>2.5099744256925628E-5</v>
      </c>
      <c r="R36" s="247">
        <v>3.1388174807316671E-5</v>
      </c>
      <c r="S36" s="247">
        <v>5.5246426337555662E-4</v>
      </c>
      <c r="T36" s="247">
        <v>6.2776349614633358E-4</v>
      </c>
      <c r="U36" s="247">
        <v>6.2776349614633342E-5</v>
      </c>
      <c r="V36" s="247">
        <v>7.5326221743096157E-4</v>
      </c>
      <c r="W36" s="247">
        <v>8.158766332116793E-2</v>
      </c>
      <c r="X36" s="247" t="s">
        <v>501</v>
      </c>
      <c r="Y36" s="247" t="s">
        <v>501</v>
      </c>
      <c r="Z36" s="247" t="s">
        <v>501</v>
      </c>
      <c r="AA36" s="247" t="s">
        <v>501</v>
      </c>
      <c r="AB36" s="247">
        <v>2.1321288132227147E-6</v>
      </c>
      <c r="AC36" s="247">
        <v>5.0199488513851257E-5</v>
      </c>
      <c r="AD36" s="247">
        <v>2.3858251530238984E-5</v>
      </c>
      <c r="AE36" s="248"/>
      <c r="AF36" s="249">
        <v>26.988972319274868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20.696639928698751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1.6612078874787418E-2</v>
      </c>
      <c r="F38" s="247">
        <v>1.1368355640510755E-3</v>
      </c>
      <c r="G38" s="247">
        <v>2.2300524411986077E-4</v>
      </c>
      <c r="H38" s="247">
        <v>3.2447958376962169E-6</v>
      </c>
      <c r="I38" s="247">
        <v>1.0144841995126446E-3</v>
      </c>
      <c r="J38" s="247">
        <v>1.1919949893520491E-3</v>
      </c>
      <c r="K38" s="247">
        <v>2.1730792288487772E-3</v>
      </c>
      <c r="L38" s="247">
        <v>5.3492750396917047E-4</v>
      </c>
      <c r="M38" s="247">
        <v>6.1414229092248453E-3</v>
      </c>
      <c r="N38" s="247">
        <v>4.9634839308340393E-8</v>
      </c>
      <c r="O38" s="247">
        <v>9.7644762248675121E-6</v>
      </c>
      <c r="P38" s="247" t="s">
        <v>501</v>
      </c>
      <c r="Q38" s="247" t="s">
        <v>501</v>
      </c>
      <c r="R38" s="247">
        <v>2.6550299903007862E-5</v>
      </c>
      <c r="S38" s="247">
        <v>9.3501932768100856E-4</v>
      </c>
      <c r="T38" s="247">
        <v>3.4698677121364186E-5</v>
      </c>
      <c r="U38" s="247">
        <v>4.1514846571098023E-6</v>
      </c>
      <c r="V38" s="247">
        <v>6.0183640340923171E-4</v>
      </c>
      <c r="W38" s="247" t="s">
        <v>501</v>
      </c>
      <c r="X38" s="247">
        <v>1.2433773559887347E-5</v>
      </c>
      <c r="Y38" s="247">
        <v>2.0723770673635756E-5</v>
      </c>
      <c r="Z38" s="247" t="s">
        <v>399</v>
      </c>
      <c r="AA38" s="247" t="s">
        <v>399</v>
      </c>
      <c r="AB38" s="247">
        <v>3.3157544233523103E-5</v>
      </c>
      <c r="AC38" s="247" t="s">
        <v>501</v>
      </c>
      <c r="AD38" s="247" t="s">
        <v>399</v>
      </c>
      <c r="AE38" s="248"/>
      <c r="AF38" s="249">
        <v>17.735909948632891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0.6783589266197384</v>
      </c>
      <c r="F39" s="247">
        <v>0.35916724425105018</v>
      </c>
      <c r="G39" s="247">
        <v>0.45798419481882185</v>
      </c>
      <c r="H39" s="247">
        <v>7.3492142235184943E-3</v>
      </c>
      <c r="I39" s="247">
        <v>9.5161262495875434E-2</v>
      </c>
      <c r="J39" s="247">
        <v>0.10953293860196968</v>
      </c>
      <c r="K39" s="247">
        <v>0.10953293860196968</v>
      </c>
      <c r="L39" s="247">
        <v>4.8646079950849075E-2</v>
      </c>
      <c r="M39" s="247">
        <v>0.77757961303249712</v>
      </c>
      <c r="N39" s="247">
        <v>3.8450422519395434E-2</v>
      </c>
      <c r="O39" s="247">
        <v>7.2888904283468527E-4</v>
      </c>
      <c r="P39" s="247">
        <v>6.6621983881869594E-3</v>
      </c>
      <c r="Q39" s="247">
        <v>3.5403057432349333E-3</v>
      </c>
      <c r="R39" s="247">
        <v>4.8054440451302659E-2</v>
      </c>
      <c r="S39" s="247">
        <v>1.4401446792291946E-2</v>
      </c>
      <c r="T39" s="247">
        <v>0.59896869118491547</v>
      </c>
      <c r="U39" s="247">
        <v>1.1431711776902925E-3</v>
      </c>
      <c r="V39" s="247">
        <v>9.4588749299765823E-2</v>
      </c>
      <c r="W39" s="247">
        <v>3.4697489451728465E-2</v>
      </c>
      <c r="X39" s="247">
        <v>1.7346251557838111E-5</v>
      </c>
      <c r="Y39" s="247">
        <v>4.0391603427404656E-5</v>
      </c>
      <c r="Z39" s="247">
        <v>2.0739240107864888E-5</v>
      </c>
      <c r="AA39" s="247">
        <v>1.9552123089014755E-5</v>
      </c>
      <c r="AB39" s="247">
        <v>9.8029218182122413E-5</v>
      </c>
      <c r="AC39" s="247" t="s">
        <v>501</v>
      </c>
      <c r="AD39" s="247" t="s">
        <v>501</v>
      </c>
      <c r="AE39" s="248"/>
      <c r="AF39" s="249">
        <v>4790.5587020314151</v>
      </c>
      <c r="AG39" s="249" t="s">
        <v>399</v>
      </c>
      <c r="AH39" s="249">
        <v>11450.263922192255</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1.3674085235448681</v>
      </c>
      <c r="F41" s="247">
        <v>0.19663129042070762</v>
      </c>
      <c r="G41" s="247">
        <v>0.86324318545629497</v>
      </c>
      <c r="H41" s="247">
        <v>2.0715205840830513E-2</v>
      </c>
      <c r="I41" s="247">
        <v>0.17119967917259804</v>
      </c>
      <c r="J41" s="247">
        <v>0.17338826428601256</v>
      </c>
      <c r="K41" s="247">
        <v>0.18440406054946787</v>
      </c>
      <c r="L41" s="247">
        <v>1.2234414673932489E-2</v>
      </c>
      <c r="M41" s="247">
        <v>2.4172700236669349</v>
      </c>
      <c r="N41" s="247">
        <v>3.43505001795021E-2</v>
      </c>
      <c r="O41" s="247">
        <v>2.0963332845916E-3</v>
      </c>
      <c r="P41" s="247">
        <v>4.6411135851116107E-3</v>
      </c>
      <c r="Q41" s="247">
        <v>3.3482674343573789E-3</v>
      </c>
      <c r="R41" s="247">
        <v>7.5498043281562619E-3</v>
      </c>
      <c r="S41" s="247">
        <v>7.2455366621144547E-3</v>
      </c>
      <c r="T41" s="247">
        <v>3.3143924743147435E-3</v>
      </c>
      <c r="U41" s="247">
        <v>2.8595590859334878E-2</v>
      </c>
      <c r="V41" s="247">
        <v>0.12377055741460619</v>
      </c>
      <c r="W41" s="247">
        <v>0.31074150550965796</v>
      </c>
      <c r="X41" s="247">
        <v>6.130234822307952E-2</v>
      </c>
      <c r="Y41" s="247">
        <v>8.4561446731679396E-2</v>
      </c>
      <c r="Z41" s="247">
        <v>3.3629331595473107E-2</v>
      </c>
      <c r="AA41" s="247">
        <v>3.0979584597392883E-2</v>
      </c>
      <c r="AB41" s="247">
        <v>0.21047271114762492</v>
      </c>
      <c r="AC41" s="247">
        <v>8.1071801181607491E-4</v>
      </c>
      <c r="AD41" s="247">
        <v>4.0042551354732052E-2</v>
      </c>
      <c r="AE41" s="248"/>
      <c r="AF41" s="249">
        <v>9186.1107964596013</v>
      </c>
      <c r="AG41" s="249">
        <v>235.51496597418949</v>
      </c>
      <c r="AH41" s="249">
        <v>22632.0770498194</v>
      </c>
      <c r="AI41" s="249">
        <v>132.93974658241549</v>
      </c>
      <c r="AJ41" s="249" t="s">
        <v>399</v>
      </c>
      <c r="AK41" s="249" t="s">
        <v>414</v>
      </c>
      <c r="AL41" s="250" t="s">
        <v>12</v>
      </c>
    </row>
    <row r="42" spans="1:38" s="1" customFormat="1" ht="26.25" customHeight="1" thickBot="1" x14ac:dyDescent="0.3">
      <c r="A42" s="244" t="s">
        <v>121</v>
      </c>
      <c r="B42" s="244" t="s">
        <v>178</v>
      </c>
      <c r="C42" s="245" t="s">
        <v>60</v>
      </c>
      <c r="D42" s="246"/>
      <c r="E42" s="247">
        <v>3.6586295828375161E-3</v>
      </c>
      <c r="F42" s="247">
        <v>0.10580933985304689</v>
      </c>
      <c r="G42" s="247">
        <v>5.9755096700706063E-5</v>
      </c>
      <c r="H42" s="247">
        <v>7.0555311508966726E-6</v>
      </c>
      <c r="I42" s="247">
        <v>3.4717227702126799E-4</v>
      </c>
      <c r="J42" s="247">
        <v>3.5955736880298797E-4</v>
      </c>
      <c r="K42" s="247">
        <v>3.7341761499186789E-4</v>
      </c>
      <c r="L42" s="247">
        <v>3.5378883974461778E-5</v>
      </c>
      <c r="M42" s="247">
        <v>0.29444821941364369</v>
      </c>
      <c r="N42" s="247">
        <v>8.5585073164516049E-4</v>
      </c>
      <c r="O42" s="247">
        <v>5.4230612779983984E-6</v>
      </c>
      <c r="P42" s="247" t="s">
        <v>501</v>
      </c>
      <c r="Q42" s="247" t="s">
        <v>501</v>
      </c>
      <c r="R42" s="247">
        <v>5.0068144852817603E-5</v>
      </c>
      <c r="S42" s="247">
        <v>1.4074797598251441E-3</v>
      </c>
      <c r="T42" s="247">
        <v>3.9698726470933586E-5</v>
      </c>
      <c r="U42" s="247">
        <v>5.1283124528583988E-6</v>
      </c>
      <c r="V42" s="247">
        <v>6.9982779753083194E-4</v>
      </c>
      <c r="W42" s="247" t="s">
        <v>501</v>
      </c>
      <c r="X42" s="247">
        <v>1.6026259595561998E-5</v>
      </c>
      <c r="Y42" s="247">
        <v>1.7133734101091923E-5</v>
      </c>
      <c r="Z42" s="247" t="s">
        <v>399</v>
      </c>
      <c r="AA42" s="247" t="s">
        <v>399</v>
      </c>
      <c r="AB42" s="247">
        <v>3.3159993696653925E-5</v>
      </c>
      <c r="AC42" s="247" t="s">
        <v>501</v>
      </c>
      <c r="AD42" s="247" t="s">
        <v>399</v>
      </c>
      <c r="AE42" s="248"/>
      <c r="AF42" s="249">
        <v>22.448674931142353</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2.7405100196258554E-3</v>
      </c>
      <c r="F44" s="247">
        <v>1.0448510859987319E-2</v>
      </c>
      <c r="G44" s="247">
        <v>3.5839562042444493E-5</v>
      </c>
      <c r="H44" s="247">
        <v>5.6419530139526839E-7</v>
      </c>
      <c r="I44" s="247">
        <v>3.1003124550489528E-4</v>
      </c>
      <c r="J44" s="247">
        <v>1.8384614650433573E-3</v>
      </c>
      <c r="K44" s="247">
        <v>6.4397041778125903E-3</v>
      </c>
      <c r="L44" s="247">
        <v>7.2310265306312147E-5</v>
      </c>
      <c r="M44" s="247">
        <v>2.5891610756285308E-2</v>
      </c>
      <c r="N44" s="247">
        <v>6.7475312456273921E-5</v>
      </c>
      <c r="O44" s="247">
        <v>2.5400916751403674E-6</v>
      </c>
      <c r="P44" s="247" t="s">
        <v>501</v>
      </c>
      <c r="Q44" s="247" t="s">
        <v>501</v>
      </c>
      <c r="R44" s="247">
        <v>7.8369560651402973E-6</v>
      </c>
      <c r="S44" s="247">
        <v>3.3529664600106998E-4</v>
      </c>
      <c r="T44" s="247">
        <v>9.8045055574056479E-6</v>
      </c>
      <c r="U44" s="247">
        <v>9.8377409303267488E-7</v>
      </c>
      <c r="V44" s="247">
        <v>1.9409231967019053E-4</v>
      </c>
      <c r="W44" s="247" t="s">
        <v>501</v>
      </c>
      <c r="X44" s="247">
        <v>3.3556759971980253E-6</v>
      </c>
      <c r="Y44" s="247">
        <v>4.5145913870633751E-6</v>
      </c>
      <c r="Z44" s="247" t="s">
        <v>399</v>
      </c>
      <c r="AA44" s="247" t="s">
        <v>399</v>
      </c>
      <c r="AB44" s="247">
        <v>7.870267384261397E-6</v>
      </c>
      <c r="AC44" s="247" t="s">
        <v>501</v>
      </c>
      <c r="AD44" s="247" t="s">
        <v>399</v>
      </c>
      <c r="AE44" s="248"/>
      <c r="AF44" s="249">
        <v>4.243892673769996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1.063500114395783E-4</v>
      </c>
      <c r="F47" s="247">
        <v>1.4628946197672224E-5</v>
      </c>
      <c r="G47" s="247">
        <v>1.2993261934589646E-6</v>
      </c>
      <c r="H47" s="247">
        <v>1.7650180002496405E-8</v>
      </c>
      <c r="I47" s="247">
        <v>1.4653447274696386E-5</v>
      </c>
      <c r="J47" s="247">
        <v>1.144304440986597E-4</v>
      </c>
      <c r="K47" s="247">
        <v>8.562478363055402E-4</v>
      </c>
      <c r="L47" s="247">
        <v>5.4570952056136119E-6</v>
      </c>
      <c r="M47" s="247">
        <v>5.045532933694183E-5</v>
      </c>
      <c r="N47" s="247">
        <v>2.3154797199876518E-9</v>
      </c>
      <c r="O47" s="247">
        <v>2.1488261337944732E-6</v>
      </c>
      <c r="P47" s="247" t="s">
        <v>501</v>
      </c>
      <c r="Q47" s="247" t="s">
        <v>501</v>
      </c>
      <c r="R47" s="247">
        <v>2.8579932574686985E-6</v>
      </c>
      <c r="S47" s="247">
        <v>2.2318207912428855E-4</v>
      </c>
      <c r="T47" s="247">
        <v>2.874515267640936E-6</v>
      </c>
      <c r="U47" s="247">
        <v>2.4197875391812179E-8</v>
      </c>
      <c r="V47" s="247">
        <v>9.1482669548789393E-5</v>
      </c>
      <c r="W47" s="247" t="s">
        <v>501</v>
      </c>
      <c r="X47" s="247">
        <v>6.7806237065327818E-8</v>
      </c>
      <c r="Y47" s="247">
        <v>1.1451544625447193E-7</v>
      </c>
      <c r="Z47" s="247" t="s">
        <v>399</v>
      </c>
      <c r="AA47" s="247" t="s">
        <v>399</v>
      </c>
      <c r="AB47" s="247">
        <v>1.8232168331979975E-7</v>
      </c>
      <c r="AC47" s="247" t="s">
        <v>501</v>
      </c>
      <c r="AD47" s="247" t="s">
        <v>399</v>
      </c>
      <c r="AE47" s="248"/>
      <c r="AF47" s="249">
        <v>0.10331432604420805</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0.30075908729793738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0.3002325399925701</v>
      </c>
      <c r="AL53" s="250" t="s">
        <v>373</v>
      </c>
    </row>
    <row r="54" spans="1:38" s="1" customFormat="1" ht="37.5" customHeight="1" thickBot="1" x14ac:dyDescent="0.3">
      <c r="A54" s="244" t="s">
        <v>116</v>
      </c>
      <c r="B54" s="251" t="s">
        <v>188</v>
      </c>
      <c r="C54" s="254" t="s">
        <v>291</v>
      </c>
      <c r="D54" s="256"/>
      <c r="E54" s="247" t="s">
        <v>399</v>
      </c>
      <c r="F54" s="247">
        <v>0.43386555934035947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35565.819576434318</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2.0419003766478342E-3</v>
      </c>
      <c r="J61" s="247">
        <v>2.0419003766478344E-2</v>
      </c>
      <c r="K61" s="247">
        <v>6.7845163088512239E-2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57493.826741996236</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1.0828591937374392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964405</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2.0767061573711159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2.2874026108621041E-2</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964405</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0.830019429948052</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4.492634643438945E-3</v>
      </c>
      <c r="F91" s="247">
        <v>1.1990444062461515E-2</v>
      </c>
      <c r="G91" s="247">
        <v>1.6263873655416184E-3</v>
      </c>
      <c r="H91" s="247">
        <v>1.0281062574218033E-2</v>
      </c>
      <c r="I91" s="247">
        <v>7.3556855523749909E-2</v>
      </c>
      <c r="J91" s="247">
        <v>7.97164886450345E-2</v>
      </c>
      <c r="K91" s="247">
        <v>8.0988726332236041E-2</v>
      </c>
      <c r="L91" s="247">
        <v>3.0099978379939538E-4</v>
      </c>
      <c r="M91" s="247">
        <v>0.13742069375857605</v>
      </c>
      <c r="N91" s="247">
        <v>0.10093960013230911</v>
      </c>
      <c r="O91" s="247">
        <v>1.6014217564847531E-2</v>
      </c>
      <c r="P91" s="247">
        <v>3.54148639937209E-4</v>
      </c>
      <c r="Q91" s="247">
        <v>1.8659944384317057E-4</v>
      </c>
      <c r="R91" s="247">
        <v>1.250173894540221E-2</v>
      </c>
      <c r="S91" s="247">
        <v>0.48777652501833091</v>
      </c>
      <c r="T91" s="247">
        <v>2.7649301924092012E-2</v>
      </c>
      <c r="U91" s="247">
        <v>2.4852654611001966E-3</v>
      </c>
      <c r="V91" s="247">
        <v>0.28160058155497164</v>
      </c>
      <c r="W91" s="247">
        <v>2.4773644757151888E-4</v>
      </c>
      <c r="X91" s="247">
        <v>2.7498745680438596E-4</v>
      </c>
      <c r="Y91" s="247">
        <v>1.1148140140718351E-4</v>
      </c>
      <c r="Z91" s="247">
        <v>1.1148140140718351E-4</v>
      </c>
      <c r="AA91" s="247">
        <v>1.1148140140718351E-4</v>
      </c>
      <c r="AB91" s="247">
        <v>6.0943166102593648E-4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0.14375954107187039</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3.6621980464034343E-5</v>
      </c>
      <c r="F99" s="247">
        <v>9.7931934246575365E-4</v>
      </c>
      <c r="G99" s="247" t="s">
        <v>399</v>
      </c>
      <c r="H99" s="247">
        <v>1.2838467132833061E-3</v>
      </c>
      <c r="I99" s="247">
        <v>2.9519999999999999E-5</v>
      </c>
      <c r="J99" s="247">
        <v>4.5359999999999999E-5</v>
      </c>
      <c r="K99" s="247">
        <v>9.9359999999999984E-5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7.1999999999999995E-2</v>
      </c>
      <c r="AL99" s="250" t="s">
        <v>402</v>
      </c>
    </row>
    <row r="100" spans="1:38" s="1" customFormat="1" ht="26.25" customHeight="1" thickBot="1" x14ac:dyDescent="0.3">
      <c r="A100" s="244" t="s">
        <v>118</v>
      </c>
      <c r="B100" s="244" t="s">
        <v>227</v>
      </c>
      <c r="C100" s="245" t="s">
        <v>435</v>
      </c>
      <c r="D100" s="263"/>
      <c r="E100" s="247">
        <v>1.4037386352690906E-4</v>
      </c>
      <c r="F100" s="247">
        <v>2.0884003287671231E-3</v>
      </c>
      <c r="G100" s="247" t="s">
        <v>399</v>
      </c>
      <c r="H100" s="247">
        <v>2.6959646687128901E-3</v>
      </c>
      <c r="I100" s="247">
        <v>6.0039999999999994E-5</v>
      </c>
      <c r="J100" s="247">
        <v>9.0070000000000024E-5</v>
      </c>
      <c r="K100" s="247">
        <v>1.9681000000000001E-4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0.33400000000000002</v>
      </c>
      <c r="AL100" s="250" t="s">
        <v>402</v>
      </c>
    </row>
    <row r="101" spans="1:38" s="1" customFormat="1" ht="26.25" customHeight="1" thickBot="1" x14ac:dyDescent="0.3">
      <c r="A101" s="244" t="s">
        <v>118</v>
      </c>
      <c r="B101" s="244" t="s">
        <v>229</v>
      </c>
      <c r="C101" s="245" t="s">
        <v>272</v>
      </c>
      <c r="D101" s="263"/>
      <c r="E101" s="247">
        <v>4.0467140545395688E-7</v>
      </c>
      <c r="F101" s="247">
        <v>4.3434002494970848E-6</v>
      </c>
      <c r="G101" s="247" t="s">
        <v>399</v>
      </c>
      <c r="H101" s="247">
        <v>1.4062250987870936E-5</v>
      </c>
      <c r="I101" s="247">
        <v>3.8000000000000001E-7</v>
      </c>
      <c r="J101" s="247">
        <v>1.1400000000000001E-6</v>
      </c>
      <c r="K101" s="247">
        <v>2.6599999999999999E-6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1.9E-2</v>
      </c>
      <c r="AL101" s="250" t="s">
        <v>402</v>
      </c>
    </row>
    <row r="102" spans="1:38" s="1" customFormat="1" ht="26.25" customHeight="1" thickBot="1" x14ac:dyDescent="0.3">
      <c r="A102" s="244" t="s">
        <v>118</v>
      </c>
      <c r="B102" s="244" t="s">
        <v>230</v>
      </c>
      <c r="C102" s="245" t="s">
        <v>436</v>
      </c>
      <c r="D102" s="263"/>
      <c r="E102" s="247" t="s">
        <v>500</v>
      </c>
      <c r="F102" s="247" t="s">
        <v>399</v>
      </c>
      <c r="G102" s="247" t="s">
        <v>399</v>
      </c>
      <c r="H102" s="247" t="s">
        <v>500</v>
      </c>
      <c r="I102" s="247" t="s">
        <v>500</v>
      </c>
      <c r="J102" s="247" t="s">
        <v>500</v>
      </c>
      <c r="K102" s="247" t="s">
        <v>500</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5.0835570410958903E-7</v>
      </c>
      <c r="F104" s="247">
        <v>7.5775397260273983E-6</v>
      </c>
      <c r="G104" s="247" t="s">
        <v>399</v>
      </c>
      <c r="H104" s="247">
        <v>1.0559290389041098E-5</v>
      </c>
      <c r="I104" s="247">
        <v>2.6E-7</v>
      </c>
      <c r="J104" s="247">
        <v>7.8000000000000005E-7</v>
      </c>
      <c r="K104" s="247">
        <v>1.8200000000000004E-6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1.2999999999999999E-2</v>
      </c>
      <c r="AL104" s="250" t="s">
        <v>402</v>
      </c>
    </row>
    <row r="105" spans="1:38" s="1" customFormat="1" ht="26.25" customHeight="1" thickBot="1" x14ac:dyDescent="0.3">
      <c r="A105" s="244" t="s">
        <v>118</v>
      </c>
      <c r="B105" s="244" t="s">
        <v>354</v>
      </c>
      <c r="C105" s="245" t="s">
        <v>276</v>
      </c>
      <c r="D105" s="263"/>
      <c r="E105" s="247">
        <v>3.0535929765601225E-5</v>
      </c>
      <c r="F105" s="247">
        <v>3.8548462465753426E-4</v>
      </c>
      <c r="G105" s="247" t="s">
        <v>399</v>
      </c>
      <c r="H105" s="247">
        <v>7.7860739409436842E-4</v>
      </c>
      <c r="I105" s="247">
        <v>8.9600000000000006E-6</v>
      </c>
      <c r="J105" s="247">
        <v>1.4080000000000001E-5</v>
      </c>
      <c r="K105" s="247">
        <v>3.0719999999999997E-5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6.4000000000000001E-2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1.2648707310142481E-6</v>
      </c>
      <c r="F107" s="247" t="s">
        <v>399</v>
      </c>
      <c r="G107" s="247" t="s">
        <v>399</v>
      </c>
      <c r="H107" s="247">
        <v>5.0443590568163367E-5</v>
      </c>
      <c r="I107" s="247">
        <v>5.4600000000000005E-7</v>
      </c>
      <c r="J107" s="247">
        <v>7.2800000000000006E-6</v>
      </c>
      <c r="K107" s="247">
        <v>3.4579999999999998E-5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0.182</v>
      </c>
      <c r="AL107" s="250" t="s">
        <v>402</v>
      </c>
    </row>
    <row r="108" spans="1:38" s="1" customFormat="1" ht="26.25" customHeight="1" thickBot="1" x14ac:dyDescent="0.3">
      <c r="A108" s="244" t="s">
        <v>118</v>
      </c>
      <c r="B108" s="244" t="s">
        <v>356</v>
      </c>
      <c r="C108" s="245" t="s">
        <v>438</v>
      </c>
      <c r="D108" s="263"/>
      <c r="E108" s="247">
        <v>1.2683104108487946E-6</v>
      </c>
      <c r="F108" s="247" t="s">
        <v>399</v>
      </c>
      <c r="G108" s="247" t="s">
        <v>399</v>
      </c>
      <c r="H108" s="247">
        <v>2.6489407639499406E-5</v>
      </c>
      <c r="I108" s="247">
        <v>5.0800000000000005E-7</v>
      </c>
      <c r="J108" s="247">
        <v>5.0800000000000005E-6</v>
      </c>
      <c r="K108" s="247">
        <v>1.0160000000000001E-5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0.254</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9.0861108595650259E-7</v>
      </c>
      <c r="F110" s="247" t="s">
        <v>399</v>
      </c>
      <c r="G110" s="247" t="s">
        <v>399</v>
      </c>
      <c r="H110" s="247">
        <v>2.5166334240117604E-5</v>
      </c>
      <c r="I110" s="247">
        <v>1.4899999999999999E-6</v>
      </c>
      <c r="J110" s="247">
        <v>1.1612E-5</v>
      </c>
      <c r="K110" s="247">
        <v>1.4952E-5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0.21880000000000002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1.6123186153558398E-3</v>
      </c>
      <c r="F112" s="247" t="s">
        <v>501</v>
      </c>
      <c r="G112" s="247" t="s">
        <v>399</v>
      </c>
      <c r="H112" s="247">
        <v>2.0153982691947995E-3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40307.965383895993</v>
      </c>
      <c r="AL112" s="250" t="s">
        <v>492</v>
      </c>
    </row>
    <row r="113" spans="1:38" s="1" customFormat="1" ht="26.25" customHeight="1" thickBot="1" x14ac:dyDescent="0.3">
      <c r="A113" s="244" t="s">
        <v>128</v>
      </c>
      <c r="B113" s="264" t="s">
        <v>246</v>
      </c>
      <c r="C113" s="265" t="s">
        <v>135</v>
      </c>
      <c r="D113" s="246"/>
      <c r="E113" s="247">
        <v>1.1740870083646884E-3</v>
      </c>
      <c r="F113" s="247" t="s">
        <v>501</v>
      </c>
      <c r="G113" s="247" t="s">
        <v>399</v>
      </c>
      <c r="H113" s="247">
        <v>2.6848054519894682E-3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12195.373533758873</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3.1101953889197506E-3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17156.801675358332</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2.6808769999999998E-5</v>
      </c>
      <c r="J119" s="247">
        <v>4.8106680000000005E-4</v>
      </c>
      <c r="K119" s="247">
        <v>4.8106680000000005E-4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370.09</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3.1827739999999998E-4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370.09</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4.4871750000000004E-3</v>
      </c>
      <c r="F133" s="247">
        <v>7.0706999999999999E-5</v>
      </c>
      <c r="G133" s="247">
        <v>6.1460700000000009E-4</v>
      </c>
      <c r="H133" s="247" t="s">
        <v>399</v>
      </c>
      <c r="I133" s="247">
        <v>1.8873330000000003E-4</v>
      </c>
      <c r="J133" s="247">
        <v>1.8873330000000003E-4</v>
      </c>
      <c r="K133" s="247">
        <v>2.0972784000000005E-4</v>
      </c>
      <c r="L133" s="247" t="s">
        <v>501</v>
      </c>
      <c r="M133" s="247">
        <v>7.6146000000000004E-4</v>
      </c>
      <c r="N133" s="247">
        <v>1.6333317000000001E-4</v>
      </c>
      <c r="O133" s="247">
        <v>2.7358170000000003E-5</v>
      </c>
      <c r="P133" s="247">
        <v>8.1041100000000012E-3</v>
      </c>
      <c r="Q133" s="247">
        <v>7.4024789999999996E-5</v>
      </c>
      <c r="R133" s="247">
        <v>7.3752839999999999E-5</v>
      </c>
      <c r="S133" s="247">
        <v>6.7606770000000003E-5</v>
      </c>
      <c r="T133" s="247">
        <v>9.4257869999999995E-5</v>
      </c>
      <c r="U133" s="247">
        <v>1.0758342000000002E-4</v>
      </c>
      <c r="V133" s="247">
        <v>8.7089268000000006E-4</v>
      </c>
      <c r="W133" s="247">
        <v>1.4685300000000001E-4</v>
      </c>
      <c r="X133" s="247">
        <v>7.1794800000000004E-8</v>
      </c>
      <c r="Y133" s="247">
        <v>3.9215190000000005E-8</v>
      </c>
      <c r="Z133" s="247">
        <v>3.5027160000000005E-8</v>
      </c>
      <c r="AA133" s="247">
        <v>3.8018609999999999E-8</v>
      </c>
      <c r="AB133" s="247">
        <v>1.8405576000000002E-7</v>
      </c>
      <c r="AC133" s="247">
        <v>8.1585000000000002E-4</v>
      </c>
      <c r="AD133" s="247">
        <v>2.2299900000000003E-3</v>
      </c>
      <c r="AE133" s="248"/>
      <c r="AF133" s="249" t="s">
        <v>399</v>
      </c>
      <c r="AG133" s="249" t="s">
        <v>399</v>
      </c>
      <c r="AH133" s="249" t="s">
        <v>399</v>
      </c>
      <c r="AI133" s="249" t="s">
        <v>399</v>
      </c>
      <c r="AJ133" s="249" t="s">
        <v>399</v>
      </c>
      <c r="AK133" s="249">
        <v>5439</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3.6232549500000001E-4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24155033</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4.1113519999999994E-2</v>
      </c>
      <c r="J139" s="247">
        <v>4.1113519999999994E-2</v>
      </c>
      <c r="K139" s="247">
        <v>4.1113519999999994E-2</v>
      </c>
      <c r="L139" s="247" t="s">
        <v>501</v>
      </c>
      <c r="M139" s="247" t="s">
        <v>501</v>
      </c>
      <c r="N139" s="247">
        <v>1.2003E-4</v>
      </c>
      <c r="O139" s="247">
        <v>2.4014000000000001E-4</v>
      </c>
      <c r="P139" s="247">
        <v>2.4014000000000001E-4</v>
      </c>
      <c r="Q139" s="247">
        <v>3.8085000000000001E-4</v>
      </c>
      <c r="R139" s="247">
        <v>3.6204000000000005E-4</v>
      </c>
      <c r="S139" s="247">
        <v>8.4409000000000003E-4</v>
      </c>
      <c r="T139" s="247" t="s">
        <v>501</v>
      </c>
      <c r="U139" s="247" t="s">
        <v>501</v>
      </c>
      <c r="V139" s="247" t="s">
        <v>501</v>
      </c>
      <c r="W139" s="247">
        <v>0.40823999999999999</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1059</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9.3815547323200583</v>
      </c>
      <c r="F141" s="271">
        <f t="shared" ref="F141:AD141" si="0">SUM(F14:F140)</f>
        <v>8.308355396034143</v>
      </c>
      <c r="G141" s="271">
        <f t="shared" si="0"/>
        <v>1.4903206965168543</v>
      </c>
      <c r="H141" s="271">
        <f t="shared" si="0"/>
        <v>0.14496141096351922</v>
      </c>
      <c r="I141" s="271">
        <f t="shared" si="0"/>
        <v>0.79145369311735791</v>
      </c>
      <c r="J141" s="271">
        <f t="shared" si="0"/>
        <v>0.89835428926924132</v>
      </c>
      <c r="K141" s="271">
        <f t="shared" si="0"/>
        <v>1.0723101335207639</v>
      </c>
      <c r="L141" s="271">
        <f t="shared" si="0"/>
        <v>0.27456357440725432</v>
      </c>
      <c r="M141" s="271">
        <f t="shared" si="0"/>
        <v>19.685691824459422</v>
      </c>
      <c r="N141" s="271">
        <f t="shared" si="0"/>
        <v>1.2809474349909056</v>
      </c>
      <c r="O141" s="271">
        <f t="shared" si="0"/>
        <v>7.3634361731865786E-2</v>
      </c>
      <c r="P141" s="271">
        <f t="shared" si="0"/>
        <v>5.84910773326274E-2</v>
      </c>
      <c r="Q141" s="271">
        <f t="shared" si="0"/>
        <v>5.1790831515231901E-2</v>
      </c>
      <c r="R141" s="271">
        <f>SUM(R14:R140)</f>
        <v>0.16853455830169828</v>
      </c>
      <c r="S141" s="271">
        <f t="shared" si="0"/>
        <v>1.721063087682478</v>
      </c>
      <c r="T141" s="271">
        <f t="shared" si="0"/>
        <v>0.71576667234751978</v>
      </c>
      <c r="U141" s="271">
        <f t="shared" si="0"/>
        <v>4.0249346550594978E-2</v>
      </c>
      <c r="V141" s="271">
        <f t="shared" si="0"/>
        <v>1.8812472893273184</v>
      </c>
      <c r="W141" s="271">
        <f t="shared" si="0"/>
        <v>1.0184455466412665</v>
      </c>
      <c r="X141" s="271">
        <f t="shared" si="0"/>
        <v>7.2239455438285055E-2</v>
      </c>
      <c r="Y141" s="271">
        <f t="shared" si="0"/>
        <v>9.1208062966643078E-2</v>
      </c>
      <c r="Z141" s="271">
        <f t="shared" si="0"/>
        <v>3.8396313341112528E-2</v>
      </c>
      <c r="AA141" s="271">
        <f t="shared" si="0"/>
        <v>3.5682643936609755E-2</v>
      </c>
      <c r="AB141" s="271">
        <f t="shared" si="0"/>
        <v>0.23752846461590368</v>
      </c>
      <c r="AC141" s="271">
        <f t="shared" si="0"/>
        <v>2.8672224060329928E-2</v>
      </c>
      <c r="AD141" s="271">
        <f t="shared" si="0"/>
        <v>6.1496051106262301E-2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2.0619496769087022</v>
      </c>
      <c r="F143" s="247">
        <v>1.3731114279413779</v>
      </c>
      <c r="G143" s="247">
        <v>6.5022684358963995E-2</v>
      </c>
      <c r="H143" s="247">
        <v>6.7569856343552601E-2</v>
      </c>
      <c r="I143" s="247">
        <v>0.16589135961126128</v>
      </c>
      <c r="J143" s="247">
        <v>0.16589135961126128</v>
      </c>
      <c r="K143" s="247">
        <v>0.16589135961126128</v>
      </c>
      <c r="L143" s="247">
        <v>0.11296752590496341</v>
      </c>
      <c r="M143" s="247">
        <v>10.871717003135172</v>
      </c>
      <c r="N143" s="247">
        <v>0.18040643946219498</v>
      </c>
      <c r="O143" s="247">
        <v>2.1281893384337535E-5</v>
      </c>
      <c r="P143" s="247">
        <v>1.2494373311774927E-3</v>
      </c>
      <c r="Q143" s="247">
        <v>3.4512239828176779E-5</v>
      </c>
      <c r="R143" s="247">
        <v>1.3876433728193568E-3</v>
      </c>
      <c r="S143" s="247">
        <v>9.5270275570329317E-4</v>
      </c>
      <c r="T143" s="247">
        <v>2.0590077764482426E-4</v>
      </c>
      <c r="U143" s="247">
        <v>2.6460692887678511E-5</v>
      </c>
      <c r="V143" s="247">
        <v>4.521378311567183E-3</v>
      </c>
      <c r="W143" s="247">
        <v>0.11812600000000001</v>
      </c>
      <c r="X143" s="247">
        <v>3.0902599987E-3</v>
      </c>
      <c r="Y143" s="247">
        <v>3.5643507709999999E-3</v>
      </c>
      <c r="Z143" s="247">
        <v>2.6639501431000002E-3</v>
      </c>
      <c r="AA143" s="247">
        <v>3.1238920746000003E-3</v>
      </c>
      <c r="AB143" s="247">
        <v>1.2442452987400002E-2</v>
      </c>
      <c r="AC143" s="247">
        <v>1.18125E-4</v>
      </c>
      <c r="AD143" s="247">
        <v>2.3876800000000002E-5</v>
      </c>
      <c r="AE143" s="248"/>
      <c r="AF143" s="249">
        <v>8051.4981435548998</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0.60365153966574248</v>
      </c>
      <c r="F144" s="247">
        <v>9.3548038851077125E-2</v>
      </c>
      <c r="G144" s="247">
        <v>1.7372742905965542E-2</v>
      </c>
      <c r="H144" s="247">
        <v>8.7154839323725578E-4</v>
      </c>
      <c r="I144" s="247">
        <v>6.1827120846114456E-2</v>
      </c>
      <c r="J144" s="247">
        <v>6.1827120846114456E-2</v>
      </c>
      <c r="K144" s="247">
        <v>6.1827120846114456E-2</v>
      </c>
      <c r="L144" s="247">
        <v>4.3165568274340461E-2</v>
      </c>
      <c r="M144" s="247">
        <v>0.51576957365790665</v>
      </c>
      <c r="N144" s="247">
        <v>2.266652221935559E-3</v>
      </c>
      <c r="O144" s="247">
        <v>1.8070208680368742E-6</v>
      </c>
      <c r="P144" s="247">
        <v>1.7898510782706064E-4</v>
      </c>
      <c r="Q144" s="247">
        <v>3.513568902594965E-6</v>
      </c>
      <c r="R144" s="247">
        <v>2.7936257269264549E-4</v>
      </c>
      <c r="S144" s="247">
        <v>1.8761385042958615E-4</v>
      </c>
      <c r="T144" s="247">
        <v>8.7351759743292571E-6</v>
      </c>
      <c r="U144" s="247">
        <v>3.4130960691161808E-6</v>
      </c>
      <c r="V144" s="247">
        <v>6.11343107436549E-4</v>
      </c>
      <c r="W144" s="247">
        <v>2.0587900000000003E-2</v>
      </c>
      <c r="X144" s="247">
        <v>6.7694433180000009E-4</v>
      </c>
      <c r="Y144" s="247">
        <v>7.6009654719999997E-4</v>
      </c>
      <c r="Z144" s="247">
        <v>5.9460793749999998E-4</v>
      </c>
      <c r="AA144" s="247">
        <v>6.33240781E-4</v>
      </c>
      <c r="AB144" s="247">
        <v>2.6648895975000001E-3</v>
      </c>
      <c r="AC144" s="247">
        <v>2.05878E-5</v>
      </c>
      <c r="AD144" s="247">
        <v>4.2428999999999996E-6</v>
      </c>
      <c r="AE144" s="248"/>
      <c r="AF144" s="249">
        <v>1415.6522684431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1.5927256733935606</v>
      </c>
      <c r="F145" s="247">
        <v>9.0414158902391337E-2</v>
      </c>
      <c r="G145" s="247">
        <v>2.4000511189540767E-2</v>
      </c>
      <c r="H145" s="247">
        <v>9.2353935324317768E-4</v>
      </c>
      <c r="I145" s="247">
        <v>4.4461861027379243E-2</v>
      </c>
      <c r="J145" s="247">
        <v>4.4461861027379243E-2</v>
      </c>
      <c r="K145" s="247">
        <v>4.4461861027379243E-2</v>
      </c>
      <c r="L145" s="247">
        <v>2.6614303453756826E-2</v>
      </c>
      <c r="M145" s="247">
        <v>0.35368691585833856</v>
      </c>
      <c r="N145" s="247">
        <v>3.6434699162087821E-5</v>
      </c>
      <c r="O145" s="247">
        <v>2.2350428904081548E-6</v>
      </c>
      <c r="P145" s="247">
        <v>2.3683588088807894E-4</v>
      </c>
      <c r="Q145" s="247">
        <v>4.4694564568548262E-6</v>
      </c>
      <c r="R145" s="247">
        <v>3.7978296863205532E-4</v>
      </c>
      <c r="S145" s="247">
        <v>2.5467972322157812E-4</v>
      </c>
      <c r="T145" s="247">
        <v>8.9496114210548755E-6</v>
      </c>
      <c r="U145" s="247">
        <v>4.468827132893342E-6</v>
      </c>
      <c r="V145" s="247">
        <v>8.0437000420195681E-4</v>
      </c>
      <c r="W145" s="247">
        <v>1.0049700000000002E-2</v>
      </c>
      <c r="X145" s="247">
        <v>1.435625589E-4</v>
      </c>
      <c r="Y145" s="247">
        <v>8.6935105130000003E-4</v>
      </c>
      <c r="Z145" s="247">
        <v>9.7143998180000007E-4</v>
      </c>
      <c r="AA145" s="247">
        <v>2.2331953600000001E-4</v>
      </c>
      <c r="AB145" s="247">
        <v>2.2076731280000002E-3</v>
      </c>
      <c r="AC145" s="247">
        <v>8.4342999999999999E-6</v>
      </c>
      <c r="AD145" s="247">
        <v>1.9572000000000001E-6</v>
      </c>
      <c r="AE145" s="248"/>
      <c r="AF145" s="249">
        <v>1907.7038449293</v>
      </c>
      <c r="AG145" s="249" t="s">
        <v>399</v>
      </c>
      <c r="AH145" s="249">
        <v>12.3162859181</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7.0506444626986936E-3</v>
      </c>
      <c r="F146" s="247">
        <v>0.13883608364766567</v>
      </c>
      <c r="G146" s="247">
        <v>1.5420955013905133E-4</v>
      </c>
      <c r="H146" s="247">
        <v>6.651196250704336E-5</v>
      </c>
      <c r="I146" s="247">
        <v>2.4044871416662268E-3</v>
      </c>
      <c r="J146" s="247">
        <v>2.4044871416662268E-3</v>
      </c>
      <c r="K146" s="247">
        <v>2.4044871416662268E-3</v>
      </c>
      <c r="L146" s="247">
        <v>3.7738413114834748E-4</v>
      </c>
      <c r="M146" s="247">
        <v>0.64711859559808316</v>
      </c>
      <c r="N146" s="247">
        <v>2.9647984044561706E-3</v>
      </c>
      <c r="O146" s="247">
        <v>3.4351879420166419E-5</v>
      </c>
      <c r="P146" s="247">
        <v>1.1514101323461611E-5</v>
      </c>
      <c r="Q146" s="247">
        <v>3.9703797667108999E-7</v>
      </c>
      <c r="R146" s="247">
        <v>1.518627972394362E-4</v>
      </c>
      <c r="S146" s="247">
        <v>5.821708162849497E-3</v>
      </c>
      <c r="T146" s="247">
        <v>2.4143001205910117E-4</v>
      </c>
      <c r="U146" s="247">
        <v>3.4202374212115026E-5</v>
      </c>
      <c r="V146" s="247">
        <v>3.4090364106708171E-3</v>
      </c>
      <c r="W146" s="247">
        <v>9.2639999999999997E-4</v>
      </c>
      <c r="X146" s="247">
        <v>1.2812558700000001E-5</v>
      </c>
      <c r="Y146" s="247">
        <v>2.1726129899999999E-5</v>
      </c>
      <c r="Z146" s="247">
        <v>8.4746739999999992E-6</v>
      </c>
      <c r="AA146" s="247">
        <v>2.5185425599999999E-5</v>
      </c>
      <c r="AB146" s="247">
        <v>6.8198788199999992E-5</v>
      </c>
      <c r="AC146" s="247">
        <v>9.2640000000000004E-7</v>
      </c>
      <c r="AD146" s="247">
        <v>7.272E-7</v>
      </c>
      <c r="AE146" s="248"/>
      <c r="AF146" s="249">
        <v>58.511725931100003</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0.38727924152665555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17.969927209703094</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4.1925328602052891E-2</v>
      </c>
      <c r="J148" s="247">
        <v>7.9743079854650373E-2</v>
      </c>
      <c r="K148" s="247">
        <v>0.10317520982218241</v>
      </c>
      <c r="L148" s="247">
        <v>4.0913695405858704E-3</v>
      </c>
      <c r="M148" s="247" t="s">
        <v>399</v>
      </c>
      <c r="N148" s="247">
        <v>0.11531913377308188</v>
      </c>
      <c r="O148" s="247">
        <v>5.2108956073263922E-4</v>
      </c>
      <c r="P148" s="247" t="s">
        <v>501</v>
      </c>
      <c r="Q148" s="247">
        <v>1.3254959599025187E-3</v>
      </c>
      <c r="R148" s="247">
        <v>4.2870448181644101E-2</v>
      </c>
      <c r="S148" s="247">
        <v>0.93983601392487848</v>
      </c>
      <c r="T148" s="247">
        <v>6.6926880819029961E-3</v>
      </c>
      <c r="U148" s="247">
        <v>8.3850657204105692E-4</v>
      </c>
      <c r="V148" s="247">
        <v>0.33441065109027784</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3284.6021303445</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1.583414867495013E-2</v>
      </c>
      <c r="J149" s="247">
        <v>2.9322497546203932E-2</v>
      </c>
      <c r="K149" s="247">
        <v>5.8644995092407864E-2</v>
      </c>
      <c r="L149" s="247">
        <v>6.216369479795235E-4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3284.6021303445</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9.3815547323200583</v>
      </c>
      <c r="F152" s="172">
        <f t="shared" ref="F152:AD152" si="1">F141 + F151 + IF(AND(OR($B$4="AT",$B$4="BE",$B$4="CH",$B$4="GB",$B$4="IE",$B$4="LT",$B$4="LU",$B$4="NL"),SUM(F143:F149)&gt;0),SUM(F143:F149)-SUM(F27:F33),0)</f>
        <v>8.308355396034143</v>
      </c>
      <c r="G152" s="172">
        <f t="shared" si="1"/>
        <v>1.4903206965168543</v>
      </c>
      <c r="H152" s="172">
        <f t="shared" si="1"/>
        <v>0.14496141096351922</v>
      </c>
      <c r="I152" s="172">
        <f t="shared" si="1"/>
        <v>0.79145369311735791</v>
      </c>
      <c r="J152" s="172">
        <f t="shared" si="1"/>
        <v>0.89835428926924132</v>
      </c>
      <c r="K152" s="172">
        <f t="shared" si="1"/>
        <v>1.0723101335207639</v>
      </c>
      <c r="L152" s="172">
        <f t="shared" si="1"/>
        <v>0.27456357440725432</v>
      </c>
      <c r="M152" s="172">
        <f t="shared" si="1"/>
        <v>19.685691824459422</v>
      </c>
      <c r="N152" s="172">
        <f t="shared" si="1"/>
        <v>1.2809474349909056</v>
      </c>
      <c r="O152" s="172">
        <f t="shared" si="1"/>
        <v>7.3634361731865786E-2</v>
      </c>
      <c r="P152" s="172">
        <f t="shared" si="1"/>
        <v>5.84910773326274E-2</v>
      </c>
      <c r="Q152" s="172">
        <f t="shared" si="1"/>
        <v>5.1790831515231901E-2</v>
      </c>
      <c r="R152" s="172">
        <f t="shared" si="1"/>
        <v>0.16853455830169828</v>
      </c>
      <c r="S152" s="172">
        <f t="shared" si="1"/>
        <v>1.721063087682478</v>
      </c>
      <c r="T152" s="172">
        <f t="shared" si="1"/>
        <v>0.71576667234751978</v>
      </c>
      <c r="U152" s="172">
        <f t="shared" si="1"/>
        <v>4.0249346550594978E-2</v>
      </c>
      <c r="V152" s="172">
        <f t="shared" si="1"/>
        <v>1.8812472893273184</v>
      </c>
      <c r="W152" s="172">
        <f t="shared" si="1"/>
        <v>1.0184455466412665</v>
      </c>
      <c r="X152" s="172">
        <f t="shared" si="1"/>
        <v>7.2239455438285055E-2</v>
      </c>
      <c r="Y152" s="172">
        <f t="shared" si="1"/>
        <v>9.1208062966643078E-2</v>
      </c>
      <c r="Z152" s="172">
        <f t="shared" si="1"/>
        <v>3.8396313341112528E-2</v>
      </c>
      <c r="AA152" s="172">
        <f t="shared" si="1"/>
        <v>3.5682643936609755E-2</v>
      </c>
      <c r="AB152" s="172">
        <f t="shared" si="1"/>
        <v>0.23752846461590368</v>
      </c>
      <c r="AC152" s="172">
        <f t="shared" si="1"/>
        <v>2.8672224060329928E-2</v>
      </c>
      <c r="AD152" s="172">
        <f t="shared" si="1"/>
        <v>6.1496051106262301E-2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9.3815547323200583</v>
      </c>
      <c r="F154" s="172">
        <f>F141 + F153 - IF(OR($B$6=2005,$B$6&gt;=2020),SUM(F99:F122),0) + IF(AND(OR($B$4="AT",$B$4="BE",$B$4="CH",$B$4="GB",$B$4="IE",$B$4="LT",$B$4="LU",$B$4="NL"),SUM(F143:F149)&gt;0),SUM(F143:F149)-SUM(F27:F33),0)</f>
        <v>8.308355396034143</v>
      </c>
      <c r="G154" s="172">
        <f>G141 + G153 + IF(AND(OR($B$4="AT",$B$4="BE",$B$4="CH",$B$4="GB",$B$4="IE",$B$4="LT",$B$4="LU",$B$4="NL"),SUM(G143:G149)&gt;0),SUM(G143:G149)-SUM(G27:G33),0)</f>
        <v>1.4903206965168543</v>
      </c>
      <c r="H154" s="172">
        <f t="shared" ref="H154:AD154" si="2">H141 + H153 + IF(AND(OR($B$4="AT",$B$4="BE",$B$4="CH",$B$4="GB",$B$4="IE",$B$4="LT",$B$4="LU",$B$4="NL"),SUM(H143:H149)&gt;0),SUM(H143:H149)-SUM(H27:H33),0)</f>
        <v>0.14496141096351922</v>
      </c>
      <c r="I154" s="172">
        <f t="shared" si="2"/>
        <v>0.79145369311735791</v>
      </c>
      <c r="J154" s="172">
        <f t="shared" si="2"/>
        <v>0.89835428926924132</v>
      </c>
      <c r="K154" s="172">
        <f t="shared" si="2"/>
        <v>1.0723101335207639</v>
      </c>
      <c r="L154" s="172">
        <f t="shared" si="2"/>
        <v>0.27456357440725432</v>
      </c>
      <c r="M154" s="172">
        <f t="shared" si="2"/>
        <v>19.685691824459422</v>
      </c>
      <c r="N154" s="172">
        <f t="shared" si="2"/>
        <v>1.2809474349909056</v>
      </c>
      <c r="O154" s="172">
        <f t="shared" si="2"/>
        <v>7.3634361731865786E-2</v>
      </c>
      <c r="P154" s="172">
        <f t="shared" si="2"/>
        <v>5.84910773326274E-2</v>
      </c>
      <c r="Q154" s="172">
        <f t="shared" si="2"/>
        <v>5.1790831515231901E-2</v>
      </c>
      <c r="R154" s="172">
        <f t="shared" si="2"/>
        <v>0.16853455830169828</v>
      </c>
      <c r="S154" s="172">
        <f t="shared" si="2"/>
        <v>1.721063087682478</v>
      </c>
      <c r="T154" s="172">
        <f t="shared" si="2"/>
        <v>0.71576667234751978</v>
      </c>
      <c r="U154" s="172">
        <f t="shared" si="2"/>
        <v>4.0249346550594978E-2</v>
      </c>
      <c r="V154" s="172">
        <f t="shared" si="2"/>
        <v>1.8812472893273184</v>
      </c>
      <c r="W154" s="172">
        <f t="shared" si="2"/>
        <v>1.0184455466412665</v>
      </c>
      <c r="X154" s="172">
        <f t="shared" si="2"/>
        <v>7.2239455438285055E-2</v>
      </c>
      <c r="Y154" s="172">
        <f t="shared" si="2"/>
        <v>9.1208062966643078E-2</v>
      </c>
      <c r="Z154" s="172">
        <f t="shared" si="2"/>
        <v>3.8396313341112528E-2</v>
      </c>
      <c r="AA154" s="172">
        <f t="shared" si="2"/>
        <v>3.5682643936609755E-2</v>
      </c>
      <c r="AB154" s="172">
        <f t="shared" si="2"/>
        <v>0.23752846461590368</v>
      </c>
      <c r="AC154" s="172">
        <f t="shared" si="2"/>
        <v>2.8672224060329928E-2</v>
      </c>
      <c r="AD154" s="172">
        <f t="shared" si="2"/>
        <v>6.1496051106262301E-2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2002</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1.384412251940333</v>
      </c>
      <c r="F14" s="247">
        <v>1.1192487563800001E-2</v>
      </c>
      <c r="G14" s="247">
        <v>2.9764819841369666E-2</v>
      </c>
      <c r="H14" s="247">
        <v>4.9130341378000007E-3</v>
      </c>
      <c r="I14" s="247">
        <v>2.1866278926069998E-2</v>
      </c>
      <c r="J14" s="247">
        <v>2.188900452607E-2</v>
      </c>
      <c r="K14" s="247">
        <v>2.1920252226070001E-2</v>
      </c>
      <c r="L14" s="247">
        <v>7.2236193587175003E-4</v>
      </c>
      <c r="M14" s="247">
        <v>3.7278386923666681E-2</v>
      </c>
      <c r="N14" s="247">
        <v>0.58960654657559464</v>
      </c>
      <c r="O14" s="247">
        <v>5.3175030964265756E-2</v>
      </c>
      <c r="P14" s="247">
        <v>3.5174275646300004E-2</v>
      </c>
      <c r="Q14" s="247">
        <v>4.2093859637559995E-2</v>
      </c>
      <c r="R14" s="247">
        <v>4.8677625677767893E-2</v>
      </c>
      <c r="S14" s="247">
        <v>0.13053872732977678</v>
      </c>
      <c r="T14" s="247">
        <v>7.5503168213502128E-2</v>
      </c>
      <c r="U14" s="247">
        <v>6.4461264771056006E-3</v>
      </c>
      <c r="V14" s="247">
        <v>0.96225146763559455</v>
      </c>
      <c r="W14" s="247">
        <v>9.2463210031500001E-2</v>
      </c>
      <c r="X14" s="247">
        <v>5.9542741983552808E-3</v>
      </c>
      <c r="Y14" s="247">
        <v>2.2877552753291998E-4</v>
      </c>
      <c r="Z14" s="247">
        <v>8.2579752532919995E-5</v>
      </c>
      <c r="AA14" s="247">
        <v>1.9907027701292001E-4</v>
      </c>
      <c r="AB14" s="247">
        <v>6.4646342299540414E-3</v>
      </c>
      <c r="AC14" s="247">
        <v>2.6581050000000002E-2</v>
      </c>
      <c r="AD14" s="247">
        <v>1.8606734999999999E-2</v>
      </c>
      <c r="AE14" s="248"/>
      <c r="AF14" s="249">
        <v>9.4690000000000083</v>
      </c>
      <c r="AG14" s="249" t="s">
        <v>399</v>
      </c>
      <c r="AH14" s="249">
        <v>212.4970630000002</v>
      </c>
      <c r="AI14" s="249">
        <v>1673.5610978089085</v>
      </c>
      <c r="AJ14" s="249">
        <v>2978.2077338336571</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0.29980969116213546</v>
      </c>
      <c r="F23" s="247">
        <v>8.3858591401232807E-2</v>
      </c>
      <c r="G23" s="247">
        <v>8.0140328623689574E-4</v>
      </c>
      <c r="H23" s="247">
        <v>6.583067067039201E-5</v>
      </c>
      <c r="I23" s="247">
        <v>1.6055329915906587E-2</v>
      </c>
      <c r="J23" s="247">
        <v>2.1928401134684205E-2</v>
      </c>
      <c r="K23" s="247">
        <v>7.2863817109086987E-2</v>
      </c>
      <c r="L23" s="247">
        <v>9.2091811648340183E-3</v>
      </c>
      <c r="M23" s="247">
        <v>0.29898969587317903</v>
      </c>
      <c r="N23" s="247">
        <v>4.9291287664336519E-4</v>
      </c>
      <c r="O23" s="247">
        <v>1.3824239851914797E-4</v>
      </c>
      <c r="P23" s="247" t="s">
        <v>501</v>
      </c>
      <c r="Q23" s="247" t="s">
        <v>501</v>
      </c>
      <c r="R23" s="247">
        <v>4.4343053067277154E-4</v>
      </c>
      <c r="S23" s="247">
        <v>1.9607508925123047E-2</v>
      </c>
      <c r="T23" s="247">
        <v>6.1365334164907831E-4</v>
      </c>
      <c r="U23" s="247">
        <v>8.5067124409397285E-5</v>
      </c>
      <c r="V23" s="247">
        <v>1.0941779251246462E-2</v>
      </c>
      <c r="W23" s="247" t="s">
        <v>501</v>
      </c>
      <c r="X23" s="247">
        <v>2.606852861433051E-4</v>
      </c>
      <c r="Y23" s="247">
        <v>4.2491240384682789E-4</v>
      </c>
      <c r="Z23" s="247" t="s">
        <v>399</v>
      </c>
      <c r="AA23" s="247" t="s">
        <v>399</v>
      </c>
      <c r="AB23" s="247">
        <v>6.8559768999013298E-4</v>
      </c>
      <c r="AC23" s="247" t="s">
        <v>501</v>
      </c>
      <c r="AD23" s="247" t="s">
        <v>399</v>
      </c>
      <c r="AE23" s="248"/>
      <c r="AF23" s="249">
        <v>366.45835474843017</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0.2818833026922089</v>
      </c>
      <c r="F24" s="247">
        <v>4.8661051296432722E-2</v>
      </c>
      <c r="G24" s="247">
        <v>1.6876825985466196E-2</v>
      </c>
      <c r="H24" s="247">
        <v>1.1047919921295943E-3</v>
      </c>
      <c r="I24" s="247">
        <v>7.4472935774948425E-3</v>
      </c>
      <c r="J24" s="247">
        <v>7.4676155774948422E-3</v>
      </c>
      <c r="K24" s="247">
        <v>7.4834215774948424E-3</v>
      </c>
      <c r="L24" s="247">
        <v>3.3229237008589401E-3</v>
      </c>
      <c r="M24" s="247">
        <v>7.3213854593725369E-2</v>
      </c>
      <c r="N24" s="247">
        <v>3.4550218963463609E-4</v>
      </c>
      <c r="O24" s="247">
        <v>7.4185215004339103E-6</v>
      </c>
      <c r="P24" s="247">
        <v>1.0200472837486327E-3</v>
      </c>
      <c r="Q24" s="247">
        <v>1.9688420794693133E-4</v>
      </c>
      <c r="R24" s="247">
        <v>1.1183273370492496E-4</v>
      </c>
      <c r="S24" s="247">
        <v>1.080399717329702E-4</v>
      </c>
      <c r="T24" s="247">
        <v>5.4965040380140732E-5</v>
      </c>
      <c r="U24" s="247">
        <v>1.3990098791065257E-4</v>
      </c>
      <c r="V24" s="247">
        <v>1.0178209308536636E-2</v>
      </c>
      <c r="W24" s="247">
        <v>1.7963457651575406E-3</v>
      </c>
      <c r="X24" s="247">
        <v>1.0458041068658732E-4</v>
      </c>
      <c r="Y24" s="247">
        <v>1.425459334923318E-4</v>
      </c>
      <c r="Z24" s="247">
        <v>5.5978693088744103E-5</v>
      </c>
      <c r="AA24" s="247">
        <v>4.4143203342441152E-5</v>
      </c>
      <c r="AB24" s="247">
        <v>3.4724824061010436E-4</v>
      </c>
      <c r="AC24" s="247">
        <v>1.3999599999999995E-6</v>
      </c>
      <c r="AD24" s="247">
        <v>3.8385999999999987E-4</v>
      </c>
      <c r="AE24" s="248"/>
      <c r="AF24" s="249">
        <v>290.30569439991791</v>
      </c>
      <c r="AG24" s="249">
        <v>2.2579999999999991</v>
      </c>
      <c r="AH24" s="249">
        <v>1791.4303711493378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2.2673761516957351</v>
      </c>
      <c r="F27" s="247">
        <v>1.4320873290106504</v>
      </c>
      <c r="G27" s="247">
        <v>1.9318289493754089E-2</v>
      </c>
      <c r="H27" s="247">
        <v>7.8690324482780197E-2</v>
      </c>
      <c r="I27" s="247">
        <v>0.14855917640935959</v>
      </c>
      <c r="J27" s="247">
        <v>0.14855917640935959</v>
      </c>
      <c r="K27" s="247">
        <v>0.14855917640935959</v>
      </c>
      <c r="L27" s="247">
        <v>0.10464290967997307</v>
      </c>
      <c r="M27" s="247">
        <v>11.450022543223996</v>
      </c>
      <c r="N27" s="247">
        <v>0.21809692804502548</v>
      </c>
      <c r="O27" s="247">
        <v>2.5117660773181326E-5</v>
      </c>
      <c r="P27" s="247">
        <v>1.4457285687819882E-3</v>
      </c>
      <c r="Q27" s="247">
        <v>4.0501373760960784E-5</v>
      </c>
      <c r="R27" s="247">
        <v>1.5736987948845079E-3</v>
      </c>
      <c r="S27" s="247">
        <v>1.0821008834141295E-3</v>
      </c>
      <c r="T27" s="247">
        <v>2.4647985987375322E-4</v>
      </c>
      <c r="U27" s="247">
        <v>3.0767425975558929E-5</v>
      </c>
      <c r="V27" s="247">
        <v>5.2461182420385491E-3</v>
      </c>
      <c r="W27" s="247">
        <v>0.1333888</v>
      </c>
      <c r="X27" s="247">
        <v>3.4017101410000004E-3</v>
      </c>
      <c r="Y27" s="247">
        <v>3.9138164298999998E-3</v>
      </c>
      <c r="Z27" s="247">
        <v>2.9332102867E-3</v>
      </c>
      <c r="AA27" s="247">
        <v>3.4338002635999998E-3</v>
      </c>
      <c r="AB27" s="247">
        <v>1.36825371212E-2</v>
      </c>
      <c r="AC27" s="247">
        <v>1.333893E-4</v>
      </c>
      <c r="AD27" s="247">
        <v>2.6873499999999999E-5</v>
      </c>
      <c r="AE27" s="248"/>
      <c r="AF27" s="249">
        <v>9228.8948272677007</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0.63638341947537225</v>
      </c>
      <c r="F28" s="247">
        <v>9.8580656575432413E-2</v>
      </c>
      <c r="G28" s="247">
        <v>3.4195545979115527E-3</v>
      </c>
      <c r="H28" s="247">
        <v>1.0506081575197878E-3</v>
      </c>
      <c r="I28" s="247">
        <v>5.9344124928238588E-2</v>
      </c>
      <c r="J28" s="247">
        <v>5.9344124928238588E-2</v>
      </c>
      <c r="K28" s="247">
        <v>5.9344124928238588E-2</v>
      </c>
      <c r="L28" s="247">
        <v>4.2618282445732604E-2</v>
      </c>
      <c r="M28" s="247">
        <v>0.5785823662914984</v>
      </c>
      <c r="N28" s="247">
        <v>2.9602116226364111E-3</v>
      </c>
      <c r="O28" s="247">
        <v>2.0121027179908331E-6</v>
      </c>
      <c r="P28" s="247">
        <v>1.9686147057208347E-4</v>
      </c>
      <c r="Q28" s="247">
        <v>3.8928340957021081E-6</v>
      </c>
      <c r="R28" s="247">
        <v>3.0566760080100408E-4</v>
      </c>
      <c r="S28" s="247">
        <v>2.0533875457979587E-4</v>
      </c>
      <c r="T28" s="247">
        <v>1.0018980976156695E-5</v>
      </c>
      <c r="U28" s="247">
        <v>3.7614627554225504E-6</v>
      </c>
      <c r="V28" s="247">
        <v>6.7312215576767215E-4</v>
      </c>
      <c r="W28" s="247">
        <v>2.3088900000000002E-2</v>
      </c>
      <c r="X28" s="247">
        <v>7.3444658080000003E-4</v>
      </c>
      <c r="Y28" s="247">
        <v>8.2475131319999998E-4</v>
      </c>
      <c r="Z28" s="247">
        <v>6.4504758630000002E-4</v>
      </c>
      <c r="AA28" s="247">
        <v>6.8734080920000002E-4</v>
      </c>
      <c r="AB28" s="247">
        <v>2.8915862895000002E-3</v>
      </c>
      <c r="AC28" s="247">
        <v>2.3088999999999999E-5</v>
      </c>
      <c r="AD28" s="247">
        <v>4.7424999999999999E-6</v>
      </c>
      <c r="AE28" s="248"/>
      <c r="AF28" s="249">
        <v>1551.5504123917999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1.6857505468298666</v>
      </c>
      <c r="F29" s="247">
        <v>9.2708523893106534E-2</v>
      </c>
      <c r="G29" s="247">
        <v>4.567972970702645E-3</v>
      </c>
      <c r="H29" s="247">
        <v>9.7211835599716545E-4</v>
      </c>
      <c r="I29" s="247">
        <v>4.4406780735998345E-2</v>
      </c>
      <c r="J29" s="247">
        <v>4.4406780735998345E-2</v>
      </c>
      <c r="K29" s="247">
        <v>4.4406780735998345E-2</v>
      </c>
      <c r="L29" s="247">
        <v>2.7021987269645262E-2</v>
      </c>
      <c r="M29" s="247">
        <v>0.37990730158156921</v>
      </c>
      <c r="N29" s="247">
        <v>3.9962346783222514E-5</v>
      </c>
      <c r="O29" s="247">
        <v>2.4205538801179478E-6</v>
      </c>
      <c r="P29" s="247">
        <v>2.564907040986797E-4</v>
      </c>
      <c r="Q29" s="247">
        <v>4.8404037026853127E-6</v>
      </c>
      <c r="R29" s="247">
        <v>4.1129913567853981E-4</v>
      </c>
      <c r="S29" s="247">
        <v>2.7581429980168964E-4</v>
      </c>
      <c r="T29" s="247">
        <v>9.6927763837305339E-6</v>
      </c>
      <c r="U29" s="247">
        <v>4.8396996451347298E-6</v>
      </c>
      <c r="V29" s="247">
        <v>8.7112481439773418E-4</v>
      </c>
      <c r="W29" s="247">
        <v>1.06944E-2</v>
      </c>
      <c r="X29" s="247">
        <v>1.5278047010000001E-4</v>
      </c>
      <c r="Y29" s="247">
        <v>9.2517062520000007E-4</v>
      </c>
      <c r="Z29" s="247">
        <v>1.0338145157000002E-3</v>
      </c>
      <c r="AA29" s="247">
        <v>2.376585092E-4</v>
      </c>
      <c r="AB29" s="247">
        <v>2.3494241202000003E-3</v>
      </c>
      <c r="AC29" s="247">
        <v>9.3118999999999997E-6</v>
      </c>
      <c r="AD29" s="247">
        <v>2.0932999999999999E-6</v>
      </c>
      <c r="AE29" s="248"/>
      <c r="AF29" s="249">
        <v>2066.0263873412</v>
      </c>
      <c r="AG29" s="249" t="s">
        <v>399</v>
      </c>
      <c r="AH29" s="249">
        <v>12.820725844</v>
      </c>
      <c r="AI29" s="249" t="s">
        <v>399</v>
      </c>
      <c r="AJ29" s="249" t="s">
        <v>399</v>
      </c>
      <c r="AK29" s="249" t="s">
        <v>399</v>
      </c>
      <c r="AL29" s="250" t="s">
        <v>12</v>
      </c>
    </row>
    <row r="30" spans="1:38" s="1" customFormat="1" ht="26.25" customHeight="1" thickBot="1" x14ac:dyDescent="0.3">
      <c r="A30" s="244" t="s">
        <v>123</v>
      </c>
      <c r="B30" s="244" t="s">
        <v>166</v>
      </c>
      <c r="C30" s="245" t="s">
        <v>54</v>
      </c>
      <c r="D30" s="246"/>
      <c r="E30" s="247">
        <v>9.2024868844382997E-3</v>
      </c>
      <c r="F30" s="247">
        <v>0.16839497196920142</v>
      </c>
      <c r="G30" s="247">
        <v>1.5159935984179445E-4</v>
      </c>
      <c r="H30" s="247">
        <v>8.5668927500062329E-5</v>
      </c>
      <c r="I30" s="247">
        <v>2.8957579907160926E-3</v>
      </c>
      <c r="J30" s="247">
        <v>2.8957579907160926E-3</v>
      </c>
      <c r="K30" s="247">
        <v>2.8957579907160926E-3</v>
      </c>
      <c r="L30" s="247">
        <v>4.6145687941772723E-4</v>
      </c>
      <c r="M30" s="247">
        <v>0.79323454333933108</v>
      </c>
      <c r="N30" s="247">
        <v>3.8210050765214868E-3</v>
      </c>
      <c r="O30" s="247">
        <v>4.4174807691001322E-5</v>
      </c>
      <c r="P30" s="247">
        <v>1.4839271271642798E-5</v>
      </c>
      <c r="Q30" s="247">
        <v>5.1169900936699303E-7</v>
      </c>
      <c r="R30" s="247">
        <v>1.9530852137813847E-4</v>
      </c>
      <c r="S30" s="247">
        <v>7.486315652700597E-3</v>
      </c>
      <c r="T30" s="247">
        <v>3.1047037142420181E-4</v>
      </c>
      <c r="U30" s="247">
        <v>4.3982554730395672E-5</v>
      </c>
      <c r="V30" s="247">
        <v>4.3839010342637298E-3</v>
      </c>
      <c r="W30" s="247">
        <v>1.1942999999999999E-3</v>
      </c>
      <c r="X30" s="247">
        <v>1.5889847E-5</v>
      </c>
      <c r="Y30" s="247">
        <v>2.6009614400000001E-5</v>
      </c>
      <c r="Z30" s="247">
        <v>1.07575053E-5</v>
      </c>
      <c r="AA30" s="247">
        <v>3.0011115100000001E-5</v>
      </c>
      <c r="AB30" s="247">
        <v>8.2668081800000003E-5</v>
      </c>
      <c r="AC30" s="247">
        <v>1.1942999999999999E-6</v>
      </c>
      <c r="AD30" s="247">
        <v>8.4180000000000003E-7</v>
      </c>
      <c r="AE30" s="248"/>
      <c r="AF30" s="249">
        <v>75.281529534300006</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0.39872157164664401</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18.50085636189581</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4.7136558917802267E-2</v>
      </c>
      <c r="J32" s="247">
        <v>8.966129064939353E-2</v>
      </c>
      <c r="K32" s="247">
        <v>0.11600073822210961</v>
      </c>
      <c r="L32" s="247">
        <v>4.5991792662161751E-3</v>
      </c>
      <c r="M32" s="247" t="s">
        <v>399</v>
      </c>
      <c r="N32" s="247">
        <v>0.12968739140209312</v>
      </c>
      <c r="O32" s="247">
        <v>5.8596296318848599E-4</v>
      </c>
      <c r="P32" s="293" t="s">
        <v>501</v>
      </c>
      <c r="Q32" s="247">
        <v>1.4906232391817577E-3</v>
      </c>
      <c r="R32" s="247">
        <v>4.8212472864263882E-2</v>
      </c>
      <c r="S32" s="247">
        <v>1.0569522606622364</v>
      </c>
      <c r="T32" s="247">
        <v>7.5263051222212536E-3</v>
      </c>
      <c r="U32" s="247">
        <v>9.4273117835604525E-4</v>
      </c>
      <c r="V32" s="247">
        <v>0.37598442482846306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3706.3408077519998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1.7683210057606178E-2</v>
      </c>
      <c r="J33" s="247">
        <v>3.2746685291863295E-2</v>
      </c>
      <c r="K33" s="247">
        <v>6.549337058372659E-2</v>
      </c>
      <c r="L33" s="247">
        <v>6.9422972818750127E-4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3706.3408077519998</v>
      </c>
      <c r="AL33" s="250" t="s">
        <v>459</v>
      </c>
    </row>
    <row r="34" spans="1:38" s="1" customFormat="1" ht="26.25" customHeight="1" thickBot="1" x14ac:dyDescent="0.3">
      <c r="A34" s="244" t="s">
        <v>121</v>
      </c>
      <c r="B34" s="244" t="s">
        <v>170</v>
      </c>
      <c r="C34" s="245" t="s">
        <v>58</v>
      </c>
      <c r="D34" s="246"/>
      <c r="E34" s="247">
        <v>9.8278210433636562E-2</v>
      </c>
      <c r="F34" s="247">
        <v>8.7232997283998998E-3</v>
      </c>
      <c r="G34" s="247">
        <v>7.6590894103326281E-3</v>
      </c>
      <c r="H34" s="247">
        <v>1.3141384988254933E-5</v>
      </c>
      <c r="I34" s="247">
        <v>2.5694229421821145E-3</v>
      </c>
      <c r="J34" s="247">
        <v>2.7000305721267344E-3</v>
      </c>
      <c r="K34" s="247">
        <v>2.8507937005195975E-3</v>
      </c>
      <c r="L34" s="247">
        <v>1.6701249124183744E-3</v>
      </c>
      <c r="M34" s="247">
        <v>2.0066814255071487E-2</v>
      </c>
      <c r="N34" s="247" t="s">
        <v>501</v>
      </c>
      <c r="O34" s="247">
        <v>1.8784924553763184E-5</v>
      </c>
      <c r="P34" s="247" t="s">
        <v>501</v>
      </c>
      <c r="Q34" s="247" t="s">
        <v>501</v>
      </c>
      <c r="R34" s="247">
        <v>9.3763378781229964E-5</v>
      </c>
      <c r="S34" s="247">
        <v>3.187793634574233E-3</v>
      </c>
      <c r="T34" s="247">
        <v>1.3125260589496335E-4</v>
      </c>
      <c r="U34" s="247">
        <v>1.8784924553763184E-5</v>
      </c>
      <c r="V34" s="247">
        <v>1.8752675756245995E-3</v>
      </c>
      <c r="W34" s="247" t="s">
        <v>501</v>
      </c>
      <c r="X34" s="247">
        <v>5.6274151667496572E-5</v>
      </c>
      <c r="Y34" s="247">
        <v>9.3763378781229964E-5</v>
      </c>
      <c r="Z34" s="247" t="s">
        <v>501</v>
      </c>
      <c r="AA34" s="247" t="s">
        <v>501</v>
      </c>
      <c r="AB34" s="247">
        <v>1.5003753044872653E-4</v>
      </c>
      <c r="AC34" s="247" t="s">
        <v>399</v>
      </c>
      <c r="AD34" s="247" t="s">
        <v>399</v>
      </c>
      <c r="AE34" s="248"/>
      <c r="AF34" s="249">
        <v>80.621993792975033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5.0341832747929374E-2</v>
      </c>
      <c r="F36" s="247">
        <v>1.7955988865677108E-3</v>
      </c>
      <c r="G36" s="247">
        <v>1.9298621535350801E-3</v>
      </c>
      <c r="H36" s="247">
        <v>4.6868080871566231E-6</v>
      </c>
      <c r="I36" s="247">
        <v>8.9766159598717434E-4</v>
      </c>
      <c r="J36" s="247">
        <v>9.6189843624055636E-4</v>
      </c>
      <c r="K36" s="247">
        <v>9.6189843624055636E-4</v>
      </c>
      <c r="L36" s="247">
        <v>2.9818851523457247E-4</v>
      </c>
      <c r="M36" s="247">
        <v>4.744703951762675E-3</v>
      </c>
      <c r="N36" s="247">
        <v>8.334247557337925E-5</v>
      </c>
      <c r="O36" s="247">
        <v>6.4236840253381948E-6</v>
      </c>
      <c r="P36" s="247">
        <v>1.924348261667837E-5</v>
      </c>
      <c r="Q36" s="247">
        <v>2.5639597182680347E-5</v>
      </c>
      <c r="R36" s="247">
        <v>3.2063281208018542E-5</v>
      </c>
      <c r="S36" s="247">
        <v>5.6434683261232974E-4</v>
      </c>
      <c r="T36" s="247">
        <v>6.4126562416037098E-4</v>
      </c>
      <c r="U36" s="247">
        <v>6.4126562416037084E-5</v>
      </c>
      <c r="V36" s="247">
        <v>7.694636100737726E-4</v>
      </c>
      <c r="W36" s="247">
        <v>8.3342475573379232E-2</v>
      </c>
      <c r="X36" s="247" t="s">
        <v>501</v>
      </c>
      <c r="Y36" s="247" t="s">
        <v>501</v>
      </c>
      <c r="Z36" s="247" t="s">
        <v>501</v>
      </c>
      <c r="AA36" s="247" t="s">
        <v>501</v>
      </c>
      <c r="AB36" s="247">
        <v>2.1779872875610186E-6</v>
      </c>
      <c r="AC36" s="247">
        <v>5.1279194365360695E-5</v>
      </c>
      <c r="AD36" s="247">
        <v>2.4371402053214439E-5</v>
      </c>
      <c r="AE36" s="248"/>
      <c r="AF36" s="249">
        <v>27.569459336215427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22.701809269162212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1.6231199866596283E-2</v>
      </c>
      <c r="F38" s="247">
        <v>1.0852240400269525E-3</v>
      </c>
      <c r="G38" s="247">
        <v>3.9927183421276274E-5</v>
      </c>
      <c r="H38" s="247">
        <v>3.312572386649531E-6</v>
      </c>
      <c r="I38" s="247">
        <v>9.4926958513093132E-4</v>
      </c>
      <c r="J38" s="247">
        <v>1.1326817641023161E-3</v>
      </c>
      <c r="K38" s="247">
        <v>2.1406501891076679E-3</v>
      </c>
      <c r="L38" s="247">
        <v>5.060979498737973E-4</v>
      </c>
      <c r="M38" s="247">
        <v>6.0528361762974044E-3</v>
      </c>
      <c r="N38" s="247">
        <v>4.9316535888009898E-8</v>
      </c>
      <c r="O38" s="247">
        <v>1.0081461433988376E-5</v>
      </c>
      <c r="P38" s="247" t="s">
        <v>501</v>
      </c>
      <c r="Q38" s="247" t="s">
        <v>501</v>
      </c>
      <c r="R38" s="247">
        <v>2.7183477298659659E-5</v>
      </c>
      <c r="S38" s="247">
        <v>9.5673824278661996E-4</v>
      </c>
      <c r="T38" s="247">
        <v>3.5484835517536601E-5</v>
      </c>
      <c r="U38" s="247">
        <v>4.2295917946617146E-6</v>
      </c>
      <c r="V38" s="247">
        <v>6.1756804002085553E-4</v>
      </c>
      <c r="W38" s="247" t="s">
        <v>501</v>
      </c>
      <c r="X38" s="247">
        <v>1.2668114262402323E-5</v>
      </c>
      <c r="Y38" s="247">
        <v>2.1114241737881094E-5</v>
      </c>
      <c r="Z38" s="247" t="s">
        <v>399</v>
      </c>
      <c r="AA38" s="247" t="s">
        <v>399</v>
      </c>
      <c r="AB38" s="247">
        <v>3.3782356000283407E-5</v>
      </c>
      <c r="AC38" s="247" t="s">
        <v>501</v>
      </c>
      <c r="AD38" s="247" t="s">
        <v>399</v>
      </c>
      <c r="AE38" s="248"/>
      <c r="AF38" s="249">
        <v>18.069813871969092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0.61356444388847509</v>
      </c>
      <c r="F39" s="247">
        <v>0.33258515928027904</v>
      </c>
      <c r="G39" s="247">
        <v>0.43479898644695308</v>
      </c>
      <c r="H39" s="247">
        <v>6.7569438747093532E-3</v>
      </c>
      <c r="I39" s="247">
        <v>9.010429258958208E-2</v>
      </c>
      <c r="J39" s="247">
        <v>0.10375626778025804</v>
      </c>
      <c r="K39" s="247">
        <v>0.10375626778025804</v>
      </c>
      <c r="L39" s="247">
        <v>4.6198334298492343E-2</v>
      </c>
      <c r="M39" s="247">
        <v>0.72780200260359607</v>
      </c>
      <c r="N39" s="247">
        <v>3.6520801605777975E-2</v>
      </c>
      <c r="O39" s="247">
        <v>6.9205157658632898E-4</v>
      </c>
      <c r="P39" s="247">
        <v>6.1267560712073375E-3</v>
      </c>
      <c r="Q39" s="247">
        <v>3.3256422042826886E-3</v>
      </c>
      <c r="R39" s="247">
        <v>4.5643124659678687E-2</v>
      </c>
      <c r="S39" s="247">
        <v>1.3679283328827731E-2</v>
      </c>
      <c r="T39" s="247">
        <v>0.56896884030225781</v>
      </c>
      <c r="U39" s="247">
        <v>1.0642473830744807E-3</v>
      </c>
      <c r="V39" s="247">
        <v>8.9579136086663722E-2</v>
      </c>
      <c r="W39" s="247">
        <v>3.2765578011702753E-2</v>
      </c>
      <c r="X39" s="247">
        <v>1.6208504596118969E-5</v>
      </c>
      <c r="Y39" s="247">
        <v>3.7285064764602067E-5</v>
      </c>
      <c r="Z39" s="247">
        <v>1.9289562338920005E-5</v>
      </c>
      <c r="AA39" s="247">
        <v>1.8169368058374267E-5</v>
      </c>
      <c r="AB39" s="247">
        <v>9.0952499758015305E-5</v>
      </c>
      <c r="AC39" s="247" t="s">
        <v>501</v>
      </c>
      <c r="AD39" s="247" t="s">
        <v>501</v>
      </c>
      <c r="AE39" s="248"/>
      <c r="AF39" s="249">
        <v>4550.6583968919922</v>
      </c>
      <c r="AG39" s="249" t="s">
        <v>399</v>
      </c>
      <c r="AH39" s="249">
        <v>10503.130058366924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1.2402650874241901</v>
      </c>
      <c r="F41" s="247">
        <v>0.18292600667556816</v>
      </c>
      <c r="G41" s="247">
        <v>0.78763962446876701</v>
      </c>
      <c r="H41" s="247">
        <v>1.9956856179513295E-2</v>
      </c>
      <c r="I41" s="247">
        <v>0.16012408444088239</v>
      </c>
      <c r="J41" s="247">
        <v>0.16222169407136999</v>
      </c>
      <c r="K41" s="247">
        <v>0.17232055073901079</v>
      </c>
      <c r="L41" s="247">
        <v>1.1589909686562603E-2</v>
      </c>
      <c r="M41" s="247">
        <v>2.2450522209187422</v>
      </c>
      <c r="N41" s="247">
        <v>3.0965094981625738E-2</v>
      </c>
      <c r="O41" s="247">
        <v>2.069521131732342E-3</v>
      </c>
      <c r="P41" s="247">
        <v>4.2982572247915168E-3</v>
      </c>
      <c r="Q41" s="247">
        <v>3.1359569407333394E-3</v>
      </c>
      <c r="R41" s="247">
        <v>7.1318974619650104E-3</v>
      </c>
      <c r="S41" s="247">
        <v>6.5719675721106763E-3</v>
      </c>
      <c r="T41" s="247">
        <v>2.9797349470749401E-3</v>
      </c>
      <c r="U41" s="247">
        <v>2.5440290857601265E-2</v>
      </c>
      <c r="V41" s="247">
        <v>0.11823146478538014</v>
      </c>
      <c r="W41" s="247">
        <v>0.28520333477874188</v>
      </c>
      <c r="X41" s="247">
        <v>5.5871868845463225E-2</v>
      </c>
      <c r="Y41" s="247">
        <v>7.6456768738137809E-2</v>
      </c>
      <c r="Z41" s="247">
        <v>3.0392109945240612E-2</v>
      </c>
      <c r="AA41" s="247">
        <v>2.8371102394261841E-2</v>
      </c>
      <c r="AB41" s="247">
        <v>0.19109184992310346</v>
      </c>
      <c r="AC41" s="247">
        <v>7.9967880000000001E-4</v>
      </c>
      <c r="AD41" s="247">
        <v>3.5592842120866025E-2</v>
      </c>
      <c r="AE41" s="248"/>
      <c r="AF41" s="249">
        <v>8447.6318719470491</v>
      </c>
      <c r="AG41" s="249">
        <v>209.34</v>
      </c>
      <c r="AH41" s="249">
        <v>21418.799441578707</v>
      </c>
      <c r="AI41" s="249">
        <v>133.9776</v>
      </c>
      <c r="AJ41" s="249" t="s">
        <v>399</v>
      </c>
      <c r="AK41" s="249" t="s">
        <v>414</v>
      </c>
      <c r="AL41" s="250" t="s">
        <v>12</v>
      </c>
    </row>
    <row r="42" spans="1:38" s="1" customFormat="1" ht="26.25" customHeight="1" thickBot="1" x14ac:dyDescent="0.3">
      <c r="A42" s="244" t="s">
        <v>121</v>
      </c>
      <c r="B42" s="244" t="s">
        <v>178</v>
      </c>
      <c r="C42" s="245" t="s">
        <v>60</v>
      </c>
      <c r="D42" s="246"/>
      <c r="E42" s="247">
        <v>3.7261476666231958E-3</v>
      </c>
      <c r="F42" s="247">
        <v>0.10080772894950868</v>
      </c>
      <c r="G42" s="247">
        <v>4.6217855568934813E-5</v>
      </c>
      <c r="H42" s="247">
        <v>7.2063534916576848E-6</v>
      </c>
      <c r="I42" s="247">
        <v>3.4278476275170815E-4</v>
      </c>
      <c r="J42" s="247">
        <v>3.5545570863342816E-4</v>
      </c>
      <c r="K42" s="247">
        <v>3.6963585622230816E-4</v>
      </c>
      <c r="L42" s="247">
        <v>3.6563200280970467E-5</v>
      </c>
      <c r="M42" s="247">
        <v>0.29609472333366982</v>
      </c>
      <c r="N42" s="247">
        <v>8.6781927874381756E-4</v>
      </c>
      <c r="O42" s="247">
        <v>5.5015805295206034E-6</v>
      </c>
      <c r="P42" s="247" t="s">
        <v>501</v>
      </c>
      <c r="Q42" s="247" t="s">
        <v>501</v>
      </c>
      <c r="R42" s="247">
        <v>5.0990504078428614E-5</v>
      </c>
      <c r="S42" s="247">
        <v>1.4320349845639187E-3</v>
      </c>
      <c r="T42" s="247">
        <v>4.0288458925589037E-5</v>
      </c>
      <c r="U42" s="247">
        <v>5.2000287543806033E-6</v>
      </c>
      <c r="V42" s="247">
        <v>7.1131540144305232E-4</v>
      </c>
      <c r="W42" s="247" t="s">
        <v>501</v>
      </c>
      <c r="X42" s="247">
        <v>1.6261784523901438E-5</v>
      </c>
      <c r="Y42" s="247">
        <v>1.7373284401906964E-5</v>
      </c>
      <c r="Z42" s="247" t="s">
        <v>399</v>
      </c>
      <c r="AA42" s="247" t="s">
        <v>399</v>
      </c>
      <c r="AB42" s="247">
        <v>3.3635068925808392E-5</v>
      </c>
      <c r="AC42" s="247" t="s">
        <v>501</v>
      </c>
      <c r="AD42" s="247" t="s">
        <v>399</v>
      </c>
      <c r="AE42" s="248"/>
      <c r="AF42" s="249">
        <v>22.762605869425666</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2.0154783368019884E-3</v>
      </c>
      <c r="F44" s="247">
        <v>1.0375094168748813E-2</v>
      </c>
      <c r="G44" s="247">
        <v>7.6148870762768661E-6</v>
      </c>
      <c r="H44" s="247">
        <v>4.4525274872893306E-7</v>
      </c>
      <c r="I44" s="247">
        <v>2.7450561836705599E-4</v>
      </c>
      <c r="J44" s="247">
        <v>1.2515843093355169E-3</v>
      </c>
      <c r="K44" s="247">
        <v>4.1939595060747521E-3</v>
      </c>
      <c r="L44" s="247">
        <v>5.4507823496612066E-5</v>
      </c>
      <c r="M44" s="247">
        <v>2.576524106869027E-2</v>
      </c>
      <c r="N44" s="247">
        <v>6.7475312456273908E-5</v>
      </c>
      <c r="O44" s="247">
        <v>1.8410615787208344E-6</v>
      </c>
      <c r="P44" s="247" t="s">
        <v>501</v>
      </c>
      <c r="Q44" s="247" t="s">
        <v>501</v>
      </c>
      <c r="R44" s="247">
        <v>6.0466805830426376E-6</v>
      </c>
      <c r="S44" s="247">
        <v>2.5031352760974956E-4</v>
      </c>
      <c r="T44" s="247">
        <v>7.7072898824689228E-6</v>
      </c>
      <c r="U44" s="247">
        <v>8.3030399661314281E-7</v>
      </c>
      <c r="V44" s="247">
        <v>1.4519337002823733E-4</v>
      </c>
      <c r="W44" s="247" t="s">
        <v>501</v>
      </c>
      <c r="X44" s="247">
        <v>2.895265707939428E-6</v>
      </c>
      <c r="Y44" s="247">
        <v>3.7472409049657125E-6</v>
      </c>
      <c r="Z44" s="247" t="s">
        <v>399</v>
      </c>
      <c r="AA44" s="247" t="s">
        <v>399</v>
      </c>
      <c r="AB44" s="247">
        <v>6.6425066129051421E-6</v>
      </c>
      <c r="AC44" s="247" t="s">
        <v>501</v>
      </c>
      <c r="AD44" s="247" t="s">
        <v>399</v>
      </c>
      <c r="AE44" s="248"/>
      <c r="AF44" s="249">
        <v>3.5886520971068032</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1.074006607420146E-4</v>
      </c>
      <c r="F47" s="247">
        <v>1.4687215080343304E-5</v>
      </c>
      <c r="G47" s="247">
        <v>2.3176034566544477E-7</v>
      </c>
      <c r="H47" s="247">
        <v>1.7926705551095575E-8</v>
      </c>
      <c r="I47" s="247">
        <v>1.5455725180871967E-5</v>
      </c>
      <c r="J47" s="247">
        <v>1.1657041308612251E-4</v>
      </c>
      <c r="K47" s="247">
        <v>8.7189588244011222E-4</v>
      </c>
      <c r="L47" s="247">
        <v>5.4750345046531479E-6</v>
      </c>
      <c r="M47" s="247">
        <v>5.0708194528101597E-5</v>
      </c>
      <c r="N47" s="247">
        <v>3.0264380310574448E-9</v>
      </c>
      <c r="O47" s="247">
        <v>2.3437811937329416E-6</v>
      </c>
      <c r="P47" s="247" t="s">
        <v>501</v>
      </c>
      <c r="Q47" s="247" t="s">
        <v>501</v>
      </c>
      <c r="R47" s="247">
        <v>3.2284744193777917E-6</v>
      </c>
      <c r="S47" s="247">
        <v>2.4433093209308616E-4</v>
      </c>
      <c r="T47" s="247">
        <v>3.2423754719067942E-6</v>
      </c>
      <c r="U47" s="247">
        <v>2.45519444884063E-8</v>
      </c>
      <c r="V47" s="247">
        <v>1.035069775519577E-4</v>
      </c>
      <c r="W47" s="247" t="s">
        <v>501</v>
      </c>
      <c r="X47" s="247">
        <v>6.8396060550356314E-8</v>
      </c>
      <c r="Y47" s="247">
        <v>1.1565387218183468E-7</v>
      </c>
      <c r="Z47" s="247" t="s">
        <v>399</v>
      </c>
      <c r="AA47" s="247" t="s">
        <v>399</v>
      </c>
      <c r="AB47" s="247">
        <v>1.8404993273219098E-7</v>
      </c>
      <c r="AC47" s="247" t="s">
        <v>501</v>
      </c>
      <c r="AD47" s="247" t="s">
        <v>399</v>
      </c>
      <c r="AE47" s="248"/>
      <c r="AF47" s="249">
        <v>0.1048264837177461</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0.29970277654342958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0.33998588577404004</v>
      </c>
      <c r="AL53" s="250" t="s">
        <v>373</v>
      </c>
    </row>
    <row r="54" spans="1:38" s="1" customFormat="1" ht="37.5" customHeight="1" thickBot="1" x14ac:dyDescent="0.3">
      <c r="A54" s="244" t="s">
        <v>116</v>
      </c>
      <c r="B54" s="251" t="s">
        <v>188</v>
      </c>
      <c r="C54" s="254" t="s">
        <v>291</v>
      </c>
      <c r="D54" s="256"/>
      <c r="E54" s="247" t="s">
        <v>399</v>
      </c>
      <c r="F54" s="247">
        <v>0.3912426011864466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33406.676544203634</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2.0240029005847955E-3</v>
      </c>
      <c r="J61" s="247">
        <v>2.0240029005847954E-2</v>
      </c>
      <c r="K61" s="247">
        <v>6.7260512280701762E-2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56617.567251461995</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1.1097838329843912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978384</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2.0001213679800984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5.1926105374624784E-3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978384</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0.89626773779220781</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5.593748737650988E-3</v>
      </c>
      <c r="F91" s="247">
        <v>1.4977241762455877E-2</v>
      </c>
      <c r="G91" s="247">
        <v>1.8225220572998136E-3</v>
      </c>
      <c r="H91" s="247">
        <v>1.2842056469874357E-2</v>
      </c>
      <c r="I91" s="247">
        <v>8.828528923673104E-2</v>
      </c>
      <c r="J91" s="247">
        <v>9.2658878143703133E-2</v>
      </c>
      <c r="K91" s="247">
        <v>9.3562218411900155E-2</v>
      </c>
      <c r="L91" s="247">
        <v>3.7597827978065888E-4</v>
      </c>
      <c r="M91" s="247">
        <v>0.17115713034113625</v>
      </c>
      <c r="N91" s="247">
        <v>7.1823253309619819E-2</v>
      </c>
      <c r="O91" s="247">
        <v>1.9289717199154861E-2</v>
      </c>
      <c r="P91" s="247">
        <v>4.3842180313777464E-4</v>
      </c>
      <c r="Q91" s="247">
        <v>1.4103999124308669E-4</v>
      </c>
      <c r="R91" s="247">
        <v>1.1962884064518562E-2</v>
      </c>
      <c r="S91" s="247">
        <v>0.47427650760215018</v>
      </c>
      <c r="T91" s="247">
        <v>2.8186262334788201E-2</v>
      </c>
      <c r="U91" s="247">
        <v>2.4958301176961095E-3</v>
      </c>
      <c r="V91" s="247">
        <v>0.27341207100563508</v>
      </c>
      <c r="W91" s="247">
        <v>3.0944714385239416E-4</v>
      </c>
      <c r="X91" s="247">
        <v>3.4348632967615752E-4</v>
      </c>
      <c r="Y91" s="247">
        <v>1.3925121473357737E-4</v>
      </c>
      <c r="Z91" s="247">
        <v>1.3925121473357737E-4</v>
      </c>
      <c r="AA91" s="247">
        <v>1.3925121473357737E-4</v>
      </c>
      <c r="AB91" s="247">
        <v>7.6123997387688965E-4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0.15523664838338055</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3.865653493425846E-5</v>
      </c>
      <c r="F99" s="247">
        <v>1.0337259726027398E-3</v>
      </c>
      <c r="G99" s="247" t="s">
        <v>399</v>
      </c>
      <c r="H99" s="247">
        <v>1.3551715306879342E-3</v>
      </c>
      <c r="I99" s="247">
        <v>3.116E-5</v>
      </c>
      <c r="J99" s="247">
        <v>4.7880000000000002E-5</v>
      </c>
      <c r="K99" s="247">
        <v>1.0488E-4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7.5999999999999998E-2</v>
      </c>
      <c r="AL99" s="250" t="s">
        <v>402</v>
      </c>
    </row>
    <row r="100" spans="1:38" s="1" customFormat="1" ht="26.25" customHeight="1" thickBot="1" x14ac:dyDescent="0.3">
      <c r="A100" s="244" t="s">
        <v>118</v>
      </c>
      <c r="B100" s="244" t="s">
        <v>227</v>
      </c>
      <c r="C100" s="245" t="s">
        <v>435</v>
      </c>
      <c r="D100" s="263"/>
      <c r="E100" s="247">
        <v>1.2799998692545697E-4</v>
      </c>
      <c r="F100" s="247">
        <v>1.838610739726027E-3</v>
      </c>
      <c r="G100" s="247" t="s">
        <v>399</v>
      </c>
      <c r="H100" s="247">
        <v>2.4641580461399726E-3</v>
      </c>
      <c r="I100" s="247">
        <v>5.2840000000000002E-5</v>
      </c>
      <c r="J100" s="247">
        <v>7.9269999999999992E-5</v>
      </c>
      <c r="K100" s="247">
        <v>1.7321E-4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0.29399999999999998</v>
      </c>
      <c r="AL100" s="250" t="s">
        <v>402</v>
      </c>
    </row>
    <row r="101" spans="1:38" s="1" customFormat="1" ht="26.25" customHeight="1" thickBot="1" x14ac:dyDescent="0.3">
      <c r="A101" s="244" t="s">
        <v>118</v>
      </c>
      <c r="B101" s="244" t="s">
        <v>229</v>
      </c>
      <c r="C101" s="245" t="s">
        <v>272</v>
      </c>
      <c r="D101" s="263"/>
      <c r="E101" s="247">
        <v>3.5339587838173938E-7</v>
      </c>
      <c r="F101" s="247">
        <v>3.4290001969713824E-6</v>
      </c>
      <c r="G101" s="247" t="s">
        <v>399</v>
      </c>
      <c r="H101" s="247">
        <v>1.1856453222153652E-5</v>
      </c>
      <c r="I101" s="247">
        <v>2.9999999999999999E-7</v>
      </c>
      <c r="J101" s="247">
        <v>9.0000000000000007E-7</v>
      </c>
      <c r="K101" s="247">
        <v>2.1000000000000006E-6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1.4999999999999999E-2</v>
      </c>
      <c r="AL101" s="250" t="s">
        <v>402</v>
      </c>
    </row>
    <row r="102" spans="1:38" s="1" customFormat="1" ht="26.25" customHeight="1" thickBot="1" x14ac:dyDescent="0.3">
      <c r="A102" s="244" t="s">
        <v>118</v>
      </c>
      <c r="B102" s="244" t="s">
        <v>230</v>
      </c>
      <c r="C102" s="245" t="s">
        <v>436</v>
      </c>
      <c r="D102" s="263"/>
      <c r="E102" s="247">
        <v>1.873834908630247E-7</v>
      </c>
      <c r="F102" s="247" t="s">
        <v>399</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4.518717369863014E-7</v>
      </c>
      <c r="F104" s="247">
        <v>5.2459890410958907E-6</v>
      </c>
      <c r="G104" s="247" t="s">
        <v>399</v>
      </c>
      <c r="H104" s="247">
        <v>9.3860359013698638E-6</v>
      </c>
      <c r="I104" s="247">
        <v>1.8000000000000002E-7</v>
      </c>
      <c r="J104" s="247">
        <v>5.4000000000000002E-7</v>
      </c>
      <c r="K104" s="247">
        <v>1.2600000000000002E-6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8.9999999999999993E-3</v>
      </c>
      <c r="AL104" s="250" t="s">
        <v>402</v>
      </c>
    </row>
    <row r="105" spans="1:38" s="1" customFormat="1" ht="26.25" customHeight="1" thickBot="1" x14ac:dyDescent="0.3">
      <c r="A105" s="244" t="s">
        <v>118</v>
      </c>
      <c r="B105" s="244" t="s">
        <v>354</v>
      </c>
      <c r="C105" s="245" t="s">
        <v>276</v>
      </c>
      <c r="D105" s="263"/>
      <c r="E105" s="247">
        <v>1.7176460493150688E-5</v>
      </c>
      <c r="F105" s="247">
        <v>2.1683510136986302E-4</v>
      </c>
      <c r="G105" s="247" t="s">
        <v>399</v>
      </c>
      <c r="H105" s="247">
        <v>4.3796665917808216E-4</v>
      </c>
      <c r="I105" s="247">
        <v>5.0400000000000009E-6</v>
      </c>
      <c r="J105" s="247">
        <v>7.9200000000000004E-6</v>
      </c>
      <c r="K105" s="247">
        <v>1.7279999999999997E-5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3.5999999999999997E-2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1.292670087739836E-6</v>
      </c>
      <c r="F107" s="247" t="s">
        <v>399</v>
      </c>
      <c r="G107" s="247" t="s">
        <v>399</v>
      </c>
      <c r="H107" s="247">
        <v>5.155224091032079E-5</v>
      </c>
      <c r="I107" s="247">
        <v>5.580000000000001E-7</v>
      </c>
      <c r="J107" s="247">
        <v>7.4400000000000008E-6</v>
      </c>
      <c r="K107" s="247">
        <v>3.5339999999999997E-5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0.186</v>
      </c>
      <c r="AL107" s="250" t="s">
        <v>402</v>
      </c>
    </row>
    <row r="108" spans="1:38" s="1" customFormat="1" ht="26.25" customHeight="1" thickBot="1" x14ac:dyDescent="0.3">
      <c r="A108" s="244" t="s">
        <v>118</v>
      </c>
      <c r="B108" s="244" t="s">
        <v>356</v>
      </c>
      <c r="C108" s="245" t="s">
        <v>438</v>
      </c>
      <c r="D108" s="263"/>
      <c r="E108" s="247">
        <v>1.822859988420938E-6</v>
      </c>
      <c r="F108" s="247" t="s">
        <v>399</v>
      </c>
      <c r="G108" s="247" t="s">
        <v>399</v>
      </c>
      <c r="H108" s="247">
        <v>3.8968540553663005E-5</v>
      </c>
      <c r="I108" s="247">
        <v>7.300000000000001E-7</v>
      </c>
      <c r="J108" s="247">
        <v>7.2999999999999996E-6</v>
      </c>
      <c r="K108" s="247">
        <v>1.4599999999999999E-5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0.36499999999999999</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5.8709069650575795E-7</v>
      </c>
      <c r="F110" s="247" t="s">
        <v>399</v>
      </c>
      <c r="G110" s="247" t="s">
        <v>399</v>
      </c>
      <c r="H110" s="247">
        <v>1.6093824671410329E-5</v>
      </c>
      <c r="I110" s="247">
        <v>1.3339999999999998E-6</v>
      </c>
      <c r="J110" s="247">
        <v>1.0052E-5</v>
      </c>
      <c r="K110" s="247">
        <v>1.1832000000000001E-5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0.14080000000000001</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1.1002171507991999E-3</v>
      </c>
      <c r="F112" s="247" t="s">
        <v>501</v>
      </c>
      <c r="G112" s="247" t="s">
        <v>399</v>
      </c>
      <c r="H112" s="247">
        <v>1.3752714384990001E-3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27505.428769980001</v>
      </c>
      <c r="AL112" s="250" t="s">
        <v>492</v>
      </c>
    </row>
    <row r="113" spans="1:38" s="1" customFormat="1" ht="26.25" customHeight="1" thickBot="1" x14ac:dyDescent="0.3">
      <c r="A113" s="244" t="s">
        <v>128</v>
      </c>
      <c r="B113" s="264" t="s">
        <v>246</v>
      </c>
      <c r="C113" s="265" t="s">
        <v>135</v>
      </c>
      <c r="D113" s="246"/>
      <c r="E113" s="247">
        <v>1.0592899763928625E-3</v>
      </c>
      <c r="F113" s="247" t="s">
        <v>501</v>
      </c>
      <c r="G113" s="247" t="s">
        <v>399</v>
      </c>
      <c r="H113" s="247">
        <v>2.4971118509991919E-3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11166.570947267097</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2.709327804678576E-3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15315.678462554468</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1.5257255000000002E-5</v>
      </c>
      <c r="J119" s="247">
        <v>2.7423169999999996E-4</v>
      </c>
      <c r="K119" s="247">
        <v>2.7423169999999996E-4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237.65</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2.04379E-4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237.65</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1.4603999999999999E-3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6.085</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4.6356750000000006E-3</v>
      </c>
      <c r="F133" s="247">
        <v>7.3047000000000007E-5</v>
      </c>
      <c r="G133" s="247">
        <v>6.3494700000000007E-4</v>
      </c>
      <c r="H133" s="247" t="s">
        <v>399</v>
      </c>
      <c r="I133" s="247">
        <v>1.9497930000000004E-4</v>
      </c>
      <c r="J133" s="247">
        <v>1.9497930000000004E-4</v>
      </c>
      <c r="K133" s="247">
        <v>2.1666864000000004E-4</v>
      </c>
      <c r="L133" s="247" t="s">
        <v>501</v>
      </c>
      <c r="M133" s="247">
        <v>7.8666000000000001E-4</v>
      </c>
      <c r="N133" s="247">
        <v>1.6873857000000001E-4</v>
      </c>
      <c r="O133" s="247">
        <v>2.8263570000000003E-5</v>
      </c>
      <c r="P133" s="247">
        <v>8.3723100000000009E-3</v>
      </c>
      <c r="Q133" s="247">
        <v>7.6474590000000001E-5</v>
      </c>
      <c r="R133" s="247">
        <v>7.6193639999999998E-5</v>
      </c>
      <c r="S133" s="247">
        <v>6.9844170000000003E-5</v>
      </c>
      <c r="T133" s="247">
        <v>9.7377269999999991E-5</v>
      </c>
      <c r="U133" s="247">
        <v>1.1114382000000002E-4</v>
      </c>
      <c r="V133" s="247">
        <v>8.997142800000001E-4</v>
      </c>
      <c r="W133" s="247">
        <v>1.5171300000000002E-4</v>
      </c>
      <c r="X133" s="247">
        <v>7.4170799999999999E-8</v>
      </c>
      <c r="Y133" s="247">
        <v>4.0512990000000004E-8</v>
      </c>
      <c r="Z133" s="247">
        <v>3.618636E-8</v>
      </c>
      <c r="AA133" s="247">
        <v>3.9276810000000001E-8</v>
      </c>
      <c r="AB133" s="247">
        <v>1.9014696000000003E-7</v>
      </c>
      <c r="AC133" s="247">
        <v>8.4285000000000002E-4</v>
      </c>
      <c r="AD133" s="247">
        <v>2.30379E-3</v>
      </c>
      <c r="AE133" s="248"/>
      <c r="AF133" s="249" t="s">
        <v>399</v>
      </c>
      <c r="AG133" s="249" t="s">
        <v>399</v>
      </c>
      <c r="AH133" s="249" t="s">
        <v>399</v>
      </c>
      <c r="AI133" s="249" t="s">
        <v>399</v>
      </c>
      <c r="AJ133" s="249" t="s">
        <v>399</v>
      </c>
      <c r="AK133" s="249">
        <v>5619</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4.380888E-4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29205920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4.1699299999999995E-2</v>
      </c>
      <c r="J139" s="247">
        <v>4.1699299999999995E-2</v>
      </c>
      <c r="K139" s="247">
        <v>4.1699299999999995E-2</v>
      </c>
      <c r="L139" s="247" t="s">
        <v>501</v>
      </c>
      <c r="M139" s="247" t="s">
        <v>501</v>
      </c>
      <c r="N139" s="247">
        <v>1.2174000000000001E-4</v>
      </c>
      <c r="O139" s="247">
        <v>2.4356000000000001E-4</v>
      </c>
      <c r="P139" s="247">
        <v>2.4356000000000001E-4</v>
      </c>
      <c r="Q139" s="247">
        <v>3.8627999999999997E-4</v>
      </c>
      <c r="R139" s="247">
        <v>3.6720000000000004E-4</v>
      </c>
      <c r="S139" s="247">
        <v>8.5612000000000004E-4</v>
      </c>
      <c r="T139" s="247" t="s">
        <v>501</v>
      </c>
      <c r="U139" s="247" t="s">
        <v>501</v>
      </c>
      <c r="V139" s="247" t="s">
        <v>501</v>
      </c>
      <c r="W139" s="247">
        <v>0.41405999999999998</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1074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8.6062007081268241</v>
      </c>
      <c r="F141" s="271">
        <f t="shared" ref="F141:AD141" si="0">SUM(F14:F140)</f>
        <v>7.8947300759957733</v>
      </c>
      <c r="G141" s="271">
        <f t="shared" si="0"/>
        <v>1.3127585766439156</v>
      </c>
      <c r="H141" s="271">
        <f t="shared" si="0"/>
        <v>0.13890953828355987</v>
      </c>
      <c r="I141" s="271">
        <f t="shared" si="0"/>
        <v>0.75298297741157294</v>
      </c>
      <c r="J141" s="271">
        <f t="shared" si="0"/>
        <v>0.85714801276998898</v>
      </c>
      <c r="K141" s="271">
        <f t="shared" si="0"/>
        <v>1.0303335272267429</v>
      </c>
      <c r="L141" s="271">
        <f t="shared" si="0"/>
        <v>0.25402769177138163</v>
      </c>
      <c r="M141" s="271">
        <f t="shared" si="0"/>
        <v>17.124071436537132</v>
      </c>
      <c r="N141" s="271">
        <f t="shared" si="0"/>
        <v>1.2329572200917034</v>
      </c>
      <c r="O141" s="271">
        <f t="shared" si="0"/>
        <v>7.6348469943324712E-2</v>
      </c>
      <c r="P141" s="271">
        <f t="shared" si="0"/>
        <v>5.7606791526526327E-2</v>
      </c>
      <c r="Q141" s="271">
        <f t="shared" si="0"/>
        <v>5.0922146718699206E-2</v>
      </c>
      <c r="R141" s="271">
        <f>SUM(R14:R140)</f>
        <v>0.16532591148168269</v>
      </c>
      <c r="S141" s="271">
        <f t="shared" si="0"/>
        <v>1.7183453873066943</v>
      </c>
      <c r="T141" s="271">
        <f t="shared" si="0"/>
        <v>0.68536620975038409</v>
      </c>
      <c r="U141" s="271">
        <f t="shared" si="0"/>
        <v>3.6901885052720004E-2</v>
      </c>
      <c r="V141" s="271">
        <f t="shared" si="0"/>
        <v>1.85687484840273</v>
      </c>
      <c r="W141" s="271">
        <f t="shared" si="0"/>
        <v>1.0784585043043338</v>
      </c>
      <c r="X141" s="271">
        <f t="shared" si="0"/>
        <v>6.694417249684298E-2</v>
      </c>
      <c r="Y141" s="271">
        <f t="shared" si="0"/>
        <v>8.3255441177896239E-2</v>
      </c>
      <c r="Z141" s="271">
        <f t="shared" si="0"/>
        <v>3.5312075248294772E-2</v>
      </c>
      <c r="AA141" s="271">
        <f t="shared" si="0"/>
        <v>3.3160586431319153E-2</v>
      </c>
      <c r="AB141" s="271">
        <f t="shared" si="0"/>
        <v>0.21867438781616066</v>
      </c>
      <c r="AC141" s="271">
        <f t="shared" si="0"/>
        <v>2.8443242454365362E-2</v>
      </c>
      <c r="AD141" s="271">
        <f t="shared" si="0"/>
        <v>5.6946149622919238E-2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1.9920298199255262</v>
      </c>
      <c r="F143" s="247">
        <v>1.1341555367513096</v>
      </c>
      <c r="G143" s="247">
        <v>1.6932612381002458E-2</v>
      </c>
      <c r="H143" s="247">
        <v>6.1253372505759962E-2</v>
      </c>
      <c r="I143" s="247">
        <v>0.14089120929234145</v>
      </c>
      <c r="J143" s="247">
        <v>0.14089120929234145</v>
      </c>
      <c r="K143" s="247">
        <v>0.14089120929234145</v>
      </c>
      <c r="L143" s="247">
        <v>9.9528830921404007E-2</v>
      </c>
      <c r="M143" s="247">
        <v>8.881657840260095</v>
      </c>
      <c r="N143" s="247">
        <v>0.17074886073118686</v>
      </c>
      <c r="O143" s="247">
        <v>2.0621814052881447E-5</v>
      </c>
      <c r="P143" s="247">
        <v>1.2333729543135537E-3</v>
      </c>
      <c r="Q143" s="247">
        <v>3.3623313423427856E-5</v>
      </c>
      <c r="R143" s="247">
        <v>1.3948812219830406E-3</v>
      </c>
      <c r="S143" s="247">
        <v>9.5636921516117294E-4</v>
      </c>
      <c r="T143" s="247">
        <v>1.9679197644655131E-4</v>
      </c>
      <c r="U143" s="247">
        <v>2.6002998741092825E-5</v>
      </c>
      <c r="V143" s="247">
        <v>4.4519303329266522E-3</v>
      </c>
      <c r="W143" s="247">
        <v>0.12034439999999999</v>
      </c>
      <c r="X143" s="247">
        <v>3.1598491808000001E-3</v>
      </c>
      <c r="Y143" s="247">
        <v>3.6207542447000002E-3</v>
      </c>
      <c r="Z143" s="247">
        <v>2.7331180581000002E-3</v>
      </c>
      <c r="AA143" s="247">
        <v>3.1507075258000003E-3</v>
      </c>
      <c r="AB143" s="247">
        <v>1.2664429009399999E-2</v>
      </c>
      <c r="AC143" s="247">
        <v>1.203444E-4</v>
      </c>
      <c r="AD143" s="247">
        <v>2.4250500000000001E-5</v>
      </c>
      <c r="AE143" s="248"/>
      <c r="AF143" s="249">
        <v>8034.0871375488996</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0.60321637977133968</v>
      </c>
      <c r="F144" s="247">
        <v>9.0242337048194995E-2</v>
      </c>
      <c r="G144" s="247">
        <v>3.2371913997298533E-3</v>
      </c>
      <c r="H144" s="247">
        <v>8.875711768218784E-4</v>
      </c>
      <c r="I144" s="247">
        <v>5.6517296395721062E-2</v>
      </c>
      <c r="J144" s="247">
        <v>5.6517296395721062E-2</v>
      </c>
      <c r="K144" s="247">
        <v>5.6517296395721062E-2</v>
      </c>
      <c r="L144" s="247">
        <v>4.059109987442848E-2</v>
      </c>
      <c r="M144" s="247">
        <v>0.49736357925685054</v>
      </c>
      <c r="N144" s="247">
        <v>2.3203971015848938E-3</v>
      </c>
      <c r="O144" s="247">
        <v>1.8718889836877892E-6</v>
      </c>
      <c r="P144" s="247">
        <v>1.855645675493461E-4</v>
      </c>
      <c r="Q144" s="247">
        <v>3.6409326496031018E-6</v>
      </c>
      <c r="R144" s="247">
        <v>2.8973297420394821E-4</v>
      </c>
      <c r="S144" s="247">
        <v>1.9457465098804484E-4</v>
      </c>
      <c r="T144" s="247">
        <v>9.0302357013382958E-6</v>
      </c>
      <c r="U144" s="247">
        <v>3.5380873318306259E-6</v>
      </c>
      <c r="V144" s="247">
        <v>6.3377036019633811E-4</v>
      </c>
      <c r="W144" s="247">
        <v>2.1928099999999999E-2</v>
      </c>
      <c r="X144" s="247">
        <v>6.987102615000001E-4</v>
      </c>
      <c r="Y144" s="247">
        <v>7.8434053250000006E-4</v>
      </c>
      <c r="Z144" s="247">
        <v>6.1378905709999997E-4</v>
      </c>
      <c r="AA144" s="247">
        <v>6.5329914550000005E-4</v>
      </c>
      <c r="AB144" s="247">
        <v>2.7501389966000001E-3</v>
      </c>
      <c r="AC144" s="247">
        <v>2.1928000000000001E-5</v>
      </c>
      <c r="AD144" s="247">
        <v>4.4931000000000002E-6</v>
      </c>
      <c r="AE144" s="248"/>
      <c r="AF144" s="249">
        <v>1468.0218488925</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1.6059592051275162</v>
      </c>
      <c r="F145" s="247">
        <v>8.8275371881386802E-2</v>
      </c>
      <c r="G145" s="247">
        <v>4.3507129427544835E-3</v>
      </c>
      <c r="H145" s="247">
        <v>9.4876970529284585E-4</v>
      </c>
      <c r="I145" s="247">
        <v>4.2296213227009535E-2</v>
      </c>
      <c r="J145" s="247">
        <v>4.2296213227009535E-2</v>
      </c>
      <c r="K145" s="247">
        <v>4.2296213227009535E-2</v>
      </c>
      <c r="L145" s="247">
        <v>2.5737406588023273E-2</v>
      </c>
      <c r="M145" s="247">
        <v>0.36200850947489077</v>
      </c>
      <c r="N145" s="247">
        <v>3.5387827978416086E-5</v>
      </c>
      <c r="O145" s="247">
        <v>2.3052459240115477E-6</v>
      </c>
      <c r="P145" s="247">
        <v>2.4428717066674846E-4</v>
      </c>
      <c r="Q145" s="247">
        <v>4.60994066979529E-6</v>
      </c>
      <c r="R145" s="247">
        <v>3.91739130712861E-4</v>
      </c>
      <c r="S145" s="247">
        <v>2.6269716972162819E-4</v>
      </c>
      <c r="T145" s="247">
        <v>9.2292513694632838E-6</v>
      </c>
      <c r="U145" s="247">
        <v>4.6093894915674837E-6</v>
      </c>
      <c r="V145" s="247">
        <v>8.2967357313531314E-4</v>
      </c>
      <c r="W145" s="247">
        <v>1.0186999999999998E-2</v>
      </c>
      <c r="X145" s="247">
        <v>1.4553183760000001E-4</v>
      </c>
      <c r="Y145" s="247">
        <v>8.8127612560000008E-4</v>
      </c>
      <c r="Z145" s="247">
        <v>9.847654324E-4</v>
      </c>
      <c r="AA145" s="247">
        <v>2.2638285810000001E-4</v>
      </c>
      <c r="AB145" s="247">
        <v>2.2379562537E-3</v>
      </c>
      <c r="AC145" s="247">
        <v>8.8710000000000003E-6</v>
      </c>
      <c r="AD145" s="247">
        <v>1.9943999999999999E-6</v>
      </c>
      <c r="AE145" s="248"/>
      <c r="AF145" s="249">
        <v>1967.7494650937001</v>
      </c>
      <c r="AG145" s="249" t="s">
        <v>399</v>
      </c>
      <c r="AH145" s="249">
        <v>12.820725844</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7.2042554023814924E-3</v>
      </c>
      <c r="F146" s="247">
        <v>0.13182962407634533</v>
      </c>
      <c r="G146" s="247">
        <v>1.1868101751763453E-4</v>
      </c>
      <c r="H146" s="247">
        <v>6.706674418653344E-5</v>
      </c>
      <c r="I146" s="247">
        <v>2.2669720055655527E-3</v>
      </c>
      <c r="J146" s="247">
        <v>2.2669720055655527E-3</v>
      </c>
      <c r="K146" s="247">
        <v>2.2669720055655527E-3</v>
      </c>
      <c r="L146" s="247">
        <v>3.6125595811856278E-4</v>
      </c>
      <c r="M146" s="247">
        <v>0.62099129463272285</v>
      </c>
      <c r="N146" s="247">
        <v>2.9913105892720054E-3</v>
      </c>
      <c r="O146" s="247">
        <v>3.4582673244036348E-5</v>
      </c>
      <c r="P146" s="247">
        <v>1.161706629616809E-5</v>
      </c>
      <c r="Q146" s="247">
        <v>4.0058849297131364E-7</v>
      </c>
      <c r="R146" s="247">
        <v>1.5289915518912242E-4</v>
      </c>
      <c r="S146" s="247">
        <v>5.8607342408826899E-3</v>
      </c>
      <c r="T146" s="247">
        <v>2.4305471756711107E-4</v>
      </c>
      <c r="U146" s="247">
        <v>3.44321661639981E-5</v>
      </c>
      <c r="V146" s="247">
        <v>3.431979105887965E-3</v>
      </c>
      <c r="W146" s="247">
        <v>9.3510000000000002E-4</v>
      </c>
      <c r="X146" s="247">
        <v>1.24395195E-5</v>
      </c>
      <c r="Y146" s="247">
        <v>2.0361876900000001E-5</v>
      </c>
      <c r="Z146" s="247">
        <v>8.4216168000000008E-6</v>
      </c>
      <c r="AA146" s="247">
        <v>2.3494490100000001E-5</v>
      </c>
      <c r="AB146" s="247">
        <v>6.4717503300000008E-5</v>
      </c>
      <c r="AC146" s="247">
        <v>9.3490000000000004E-7</v>
      </c>
      <c r="AD146" s="247">
        <v>6.5899999999999996E-7</v>
      </c>
      <c r="AE146" s="248"/>
      <c r="AF146" s="249">
        <v>59.052258340800002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0.35129592345658128</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16.300285418591685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4.2292551234008109E-2</v>
      </c>
      <c r="J148" s="247">
        <v>8.0463446643840919E-2</v>
      </c>
      <c r="K148" s="247">
        <v>0.10408261750134187</v>
      </c>
      <c r="L148" s="247">
        <v>4.1246425909216974E-3</v>
      </c>
      <c r="M148" s="247" t="s">
        <v>399</v>
      </c>
      <c r="N148" s="247">
        <v>0.11644829785492837</v>
      </c>
      <c r="O148" s="247">
        <v>5.2601127241924954E-4</v>
      </c>
      <c r="P148" s="247" t="s">
        <v>501</v>
      </c>
      <c r="Q148" s="247">
        <v>1.3383925500088081E-3</v>
      </c>
      <c r="R148" s="247">
        <v>4.3292145957782788E-2</v>
      </c>
      <c r="S148" s="247">
        <v>0.94909685380904341</v>
      </c>
      <c r="T148" s="247">
        <v>6.757309952468999E-3</v>
      </c>
      <c r="U148" s="247">
        <v>8.4585102468016189E-4</v>
      </c>
      <c r="V148" s="247">
        <v>0.33736482936352097</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3283.3758900869998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1.5864337035386374E-2</v>
      </c>
      <c r="J149" s="247">
        <v>2.9378401917382169E-2</v>
      </c>
      <c r="K149" s="247">
        <v>5.8756803834764337E-2</v>
      </c>
      <c r="L149" s="247">
        <v>6.2282212064850213E-4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3283.3758900869998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8.6062007081268241</v>
      </c>
      <c r="F152" s="172">
        <f t="shared" ref="F152:AD152" si="1">F141 + F151 + IF(AND(OR($B$4="AT",$B$4="BE",$B$4="CH",$B$4="GB",$B$4="IE",$B$4="LT",$B$4="LU",$B$4="NL"),SUM(F143:F149)&gt;0),SUM(F143:F149)-SUM(F27:F33),0)</f>
        <v>7.8947300759957733</v>
      </c>
      <c r="G152" s="172">
        <f t="shared" si="1"/>
        <v>1.3127585766439156</v>
      </c>
      <c r="H152" s="172">
        <f t="shared" si="1"/>
        <v>0.13890953828355987</v>
      </c>
      <c r="I152" s="172">
        <f t="shared" si="1"/>
        <v>0.75298297741157294</v>
      </c>
      <c r="J152" s="172">
        <f t="shared" si="1"/>
        <v>0.85714801276998898</v>
      </c>
      <c r="K152" s="172">
        <f t="shared" si="1"/>
        <v>1.0303335272267429</v>
      </c>
      <c r="L152" s="172">
        <f t="shared" si="1"/>
        <v>0.25402769177138163</v>
      </c>
      <c r="M152" s="172">
        <f t="shared" si="1"/>
        <v>17.124071436537132</v>
      </c>
      <c r="N152" s="172">
        <f t="shared" si="1"/>
        <v>1.2329572200917034</v>
      </c>
      <c r="O152" s="172">
        <f t="shared" si="1"/>
        <v>7.6348469943324712E-2</v>
      </c>
      <c r="P152" s="172">
        <f t="shared" si="1"/>
        <v>5.7606791526526327E-2</v>
      </c>
      <c r="Q152" s="172">
        <f t="shared" si="1"/>
        <v>5.0922146718699206E-2</v>
      </c>
      <c r="R152" s="172">
        <f t="shared" si="1"/>
        <v>0.16532591148168269</v>
      </c>
      <c r="S152" s="172">
        <f t="shared" si="1"/>
        <v>1.7183453873066943</v>
      </c>
      <c r="T152" s="172">
        <f t="shared" si="1"/>
        <v>0.68536620975038409</v>
      </c>
      <c r="U152" s="172">
        <f t="shared" si="1"/>
        <v>3.6901885052720004E-2</v>
      </c>
      <c r="V152" s="172">
        <f t="shared" si="1"/>
        <v>1.85687484840273</v>
      </c>
      <c r="W152" s="172">
        <f t="shared" si="1"/>
        <v>1.0784585043043338</v>
      </c>
      <c r="X152" s="172">
        <f t="shared" si="1"/>
        <v>6.694417249684298E-2</v>
      </c>
      <c r="Y152" s="172">
        <f t="shared" si="1"/>
        <v>8.3255441177896239E-2</v>
      </c>
      <c r="Z152" s="172">
        <f t="shared" si="1"/>
        <v>3.5312075248294772E-2</v>
      </c>
      <c r="AA152" s="172">
        <f t="shared" si="1"/>
        <v>3.3160586431319153E-2</v>
      </c>
      <c r="AB152" s="172">
        <f t="shared" si="1"/>
        <v>0.21867438781616066</v>
      </c>
      <c r="AC152" s="172">
        <f t="shared" si="1"/>
        <v>2.8443242454365362E-2</v>
      </c>
      <c r="AD152" s="172">
        <f t="shared" si="1"/>
        <v>5.6946149622919238E-2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8.6062007081268241</v>
      </c>
      <c r="F154" s="172">
        <f>F141 + F153 - IF(OR($B$6=2005,$B$6&gt;=2020),SUM(F99:F122),0) + IF(AND(OR($B$4="AT",$B$4="BE",$B$4="CH",$B$4="GB",$B$4="IE",$B$4="LT",$B$4="LU",$B$4="NL"),SUM(F143:F149)&gt;0),SUM(F143:F149)-SUM(F27:F33),0)</f>
        <v>7.8947300759957733</v>
      </c>
      <c r="G154" s="172">
        <f>G141 + G153 + IF(AND(OR($B$4="AT",$B$4="BE",$B$4="CH",$B$4="GB",$B$4="IE",$B$4="LT",$B$4="LU",$B$4="NL"),SUM(G143:G149)&gt;0),SUM(G143:G149)-SUM(G27:G33),0)</f>
        <v>1.3127585766439156</v>
      </c>
      <c r="H154" s="172">
        <f t="shared" ref="H154:AD154" si="2">H141 + H153 + IF(AND(OR($B$4="AT",$B$4="BE",$B$4="CH",$B$4="GB",$B$4="IE",$B$4="LT",$B$4="LU",$B$4="NL"),SUM(H143:H149)&gt;0),SUM(H143:H149)-SUM(H27:H33),0)</f>
        <v>0.13890953828355987</v>
      </c>
      <c r="I154" s="172">
        <f t="shared" si="2"/>
        <v>0.75298297741157294</v>
      </c>
      <c r="J154" s="172">
        <f t="shared" si="2"/>
        <v>0.85714801276998898</v>
      </c>
      <c r="K154" s="172">
        <f t="shared" si="2"/>
        <v>1.0303335272267429</v>
      </c>
      <c r="L154" s="172">
        <f t="shared" si="2"/>
        <v>0.25402769177138163</v>
      </c>
      <c r="M154" s="172">
        <f t="shared" si="2"/>
        <v>17.124071436537132</v>
      </c>
      <c r="N154" s="172">
        <f t="shared" si="2"/>
        <v>1.2329572200917034</v>
      </c>
      <c r="O154" s="172">
        <f t="shared" si="2"/>
        <v>7.6348469943324712E-2</v>
      </c>
      <c r="P154" s="172">
        <f t="shared" si="2"/>
        <v>5.7606791526526327E-2</v>
      </c>
      <c r="Q154" s="172">
        <f t="shared" si="2"/>
        <v>5.0922146718699206E-2</v>
      </c>
      <c r="R154" s="172">
        <f t="shared" si="2"/>
        <v>0.16532591148168269</v>
      </c>
      <c r="S154" s="172">
        <f t="shared" si="2"/>
        <v>1.7183453873066943</v>
      </c>
      <c r="T154" s="172">
        <f t="shared" si="2"/>
        <v>0.68536620975038409</v>
      </c>
      <c r="U154" s="172">
        <f t="shared" si="2"/>
        <v>3.6901885052720004E-2</v>
      </c>
      <c r="V154" s="172">
        <f t="shared" si="2"/>
        <v>1.85687484840273</v>
      </c>
      <c r="W154" s="172">
        <f t="shared" si="2"/>
        <v>1.0784585043043338</v>
      </c>
      <c r="X154" s="172">
        <f t="shared" si="2"/>
        <v>6.694417249684298E-2</v>
      </c>
      <c r="Y154" s="172">
        <f t="shared" si="2"/>
        <v>8.3255441177896239E-2</v>
      </c>
      <c r="Z154" s="172">
        <f t="shared" si="2"/>
        <v>3.5312075248294772E-2</v>
      </c>
      <c r="AA154" s="172">
        <f t="shared" si="2"/>
        <v>3.3160586431319153E-2</v>
      </c>
      <c r="AB154" s="172">
        <f t="shared" si="2"/>
        <v>0.21867438781616066</v>
      </c>
      <c r="AC154" s="172">
        <f t="shared" si="2"/>
        <v>2.8443242454365362E-2</v>
      </c>
      <c r="AD154" s="172">
        <f t="shared" si="2"/>
        <v>5.6946149622919238E-2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2003</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1.1130924622544447</v>
      </c>
      <c r="F14" s="247">
        <v>1.1185858154E-2</v>
      </c>
      <c r="G14" s="247">
        <v>1.7985566520934443E-2</v>
      </c>
      <c r="H14" s="247">
        <v>4.8487714740000007E-3</v>
      </c>
      <c r="I14" s="247">
        <v>2.1156611863655552E-2</v>
      </c>
      <c r="J14" s="247">
        <v>2.119096306365555E-2</v>
      </c>
      <c r="K14" s="247">
        <v>2.1238195963655549E-2</v>
      </c>
      <c r="L14" s="247">
        <v>6.9936350983583321E-4</v>
      </c>
      <c r="M14" s="247">
        <v>3.1432404873750007E-2</v>
      </c>
      <c r="N14" s="247">
        <v>0.57386309360293508</v>
      </c>
      <c r="O14" s="247">
        <v>5.1760245128822498E-2</v>
      </c>
      <c r="P14" s="247">
        <v>3.4251847908999995E-2</v>
      </c>
      <c r="Q14" s="247">
        <v>4.0990935664799999E-2</v>
      </c>
      <c r="R14" s="247">
        <v>4.7383143984420409E-2</v>
      </c>
      <c r="S14" s="247">
        <v>0.12706237401244205</v>
      </c>
      <c r="T14" s="247">
        <v>7.3491421755597905E-2</v>
      </c>
      <c r="U14" s="247">
        <v>6.3096285772480006E-3</v>
      </c>
      <c r="V14" s="247">
        <v>0.93653305322293501</v>
      </c>
      <c r="W14" s="247">
        <v>3.5761973478333341E-2</v>
      </c>
      <c r="X14" s="247">
        <v>5.7951363653624003E-3</v>
      </c>
      <c r="Y14" s="247">
        <v>2.2275195804359997E-4</v>
      </c>
      <c r="Z14" s="247">
        <v>8.0465033043600011E-5</v>
      </c>
      <c r="AA14" s="247">
        <v>1.938762120036E-4</v>
      </c>
      <c r="AB14" s="247">
        <v>6.2921305224932014E-3</v>
      </c>
      <c r="AC14" s="247">
        <v>2.587035E-2</v>
      </c>
      <c r="AD14" s="247">
        <v>1.8109245000000003E-2</v>
      </c>
      <c r="AE14" s="248"/>
      <c r="AF14" s="249">
        <v>14.312999999999988</v>
      </c>
      <c r="AG14" s="249" t="s">
        <v>399</v>
      </c>
      <c r="AH14" s="249">
        <v>317.79529000000019</v>
      </c>
      <c r="AI14" s="249">
        <v>1628.8149394663003</v>
      </c>
      <c r="AJ14" s="249">
        <v>2898.5791173404937</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0.28116809286763428</v>
      </c>
      <c r="F23" s="247">
        <v>8.1330179053815635E-2</v>
      </c>
      <c r="G23" s="247">
        <v>6.7287557518353565E-4</v>
      </c>
      <c r="H23" s="247">
        <v>6.563698664251318E-5</v>
      </c>
      <c r="I23" s="247">
        <v>1.4862196548449036E-2</v>
      </c>
      <c r="J23" s="247">
        <v>2.0707497545398829E-2</v>
      </c>
      <c r="K23" s="247">
        <v>7.1325587894878792E-2</v>
      </c>
      <c r="L23" s="247">
        <v>8.76307142500286E-3</v>
      </c>
      <c r="M23" s="247">
        <v>0.28991969461896905</v>
      </c>
      <c r="N23" s="247">
        <v>4.8616598089944901E-4</v>
      </c>
      <c r="O23" s="247">
        <v>1.3973279648446787E-4</v>
      </c>
      <c r="P23" s="247" t="s">
        <v>501</v>
      </c>
      <c r="Q23" s="247" t="s">
        <v>501</v>
      </c>
      <c r="R23" s="247">
        <v>4.423571327083816E-4</v>
      </c>
      <c r="S23" s="247">
        <v>1.9512212612845185E-2</v>
      </c>
      <c r="T23" s="247">
        <v>6.1189904511179771E-4</v>
      </c>
      <c r="U23" s="247">
        <v>8.4724857157204167E-5</v>
      </c>
      <c r="V23" s="247">
        <v>1.0991977533147262E-2</v>
      </c>
      <c r="W23" s="247" t="s">
        <v>501</v>
      </c>
      <c r="X23" s="247">
        <v>2.5972194031192319E-4</v>
      </c>
      <c r="Y23" s="247">
        <v>4.2334537917474672E-4</v>
      </c>
      <c r="Z23" s="247" t="s">
        <v>399</v>
      </c>
      <c r="AA23" s="247" t="s">
        <v>399</v>
      </c>
      <c r="AB23" s="247">
        <v>6.8306731948666877E-4</v>
      </c>
      <c r="AC23" s="247" t="s">
        <v>501</v>
      </c>
      <c r="AD23" s="247" t="s">
        <v>399</v>
      </c>
      <c r="AE23" s="248"/>
      <c r="AF23" s="249">
        <v>365.11361363370685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0.27856326941499426</v>
      </c>
      <c r="F24" s="247">
        <v>4.131473771367497E-2</v>
      </c>
      <c r="G24" s="247">
        <v>1.8155748100948162E-2</v>
      </c>
      <c r="H24" s="247">
        <v>8.887567061430829E-4</v>
      </c>
      <c r="I24" s="247">
        <v>8.0153980181421145E-3</v>
      </c>
      <c r="J24" s="247">
        <v>8.0289880181421153E-3</v>
      </c>
      <c r="K24" s="247">
        <v>8.0395580181421133E-3</v>
      </c>
      <c r="L24" s="247">
        <v>3.8301303843403557E-3</v>
      </c>
      <c r="M24" s="247">
        <v>6.4951065789008375E-2</v>
      </c>
      <c r="N24" s="247">
        <v>2.4497098318562429E-4</v>
      </c>
      <c r="O24" s="247">
        <v>6.0221293649978748E-6</v>
      </c>
      <c r="P24" s="247">
        <v>8.2137874478920166E-4</v>
      </c>
      <c r="Q24" s="247">
        <v>1.5855981069514807E-4</v>
      </c>
      <c r="R24" s="247">
        <v>1.0631337025602664E-4</v>
      </c>
      <c r="S24" s="247">
        <v>1.0428452961376692E-4</v>
      </c>
      <c r="T24" s="247">
        <v>4.0839590989294245E-5</v>
      </c>
      <c r="U24" s="247">
        <v>1.2239281812037034E-4</v>
      </c>
      <c r="V24" s="247">
        <v>1.1116807045552837E-2</v>
      </c>
      <c r="W24" s="247">
        <v>1.5189567729471398E-3</v>
      </c>
      <c r="X24" s="247">
        <v>7.0370780263490285E-5</v>
      </c>
      <c r="Y24" s="247">
        <v>9.8124972171820284E-5</v>
      </c>
      <c r="Z24" s="247">
        <v>3.7926513373872759E-5</v>
      </c>
      <c r="AA24" s="247">
        <v>2.9978616478516307E-5</v>
      </c>
      <c r="AB24" s="247">
        <v>2.3640088228769966E-4</v>
      </c>
      <c r="AC24" s="247">
        <v>9.3619999999999908E-7</v>
      </c>
      <c r="AD24" s="247">
        <v>2.5669999999999973E-4</v>
      </c>
      <c r="AE24" s="248"/>
      <c r="AF24" s="249">
        <v>337.07697534756454</v>
      </c>
      <c r="AG24" s="249">
        <v>1.5099999999999985</v>
      </c>
      <c r="AH24" s="249">
        <v>1424.075014347211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2.2163597614268511</v>
      </c>
      <c r="F27" s="247">
        <v>1.3325423965644212</v>
      </c>
      <c r="G27" s="247">
        <v>1.757556599902543E-2</v>
      </c>
      <c r="H27" s="247">
        <v>7.6425435162000302E-2</v>
      </c>
      <c r="I27" s="247">
        <v>0.13862016513957717</v>
      </c>
      <c r="J27" s="247">
        <v>0.13862016513957717</v>
      </c>
      <c r="K27" s="247">
        <v>0.13862016513957717</v>
      </c>
      <c r="L27" s="247">
        <v>0.10043550833095091</v>
      </c>
      <c r="M27" s="247">
        <v>11.105137428745795</v>
      </c>
      <c r="N27" s="247">
        <v>0.22220586812064935</v>
      </c>
      <c r="O27" s="247">
        <v>2.5707727908126213E-5</v>
      </c>
      <c r="P27" s="247">
        <v>1.4853587983330479E-3</v>
      </c>
      <c r="Q27" s="247">
        <v>4.1498172936825763E-5</v>
      </c>
      <c r="R27" s="247">
        <v>1.6232263867802773E-3</v>
      </c>
      <c r="S27" s="247">
        <v>1.1158182145913132E-3</v>
      </c>
      <c r="T27" s="247">
        <v>2.5159015482390413E-4</v>
      </c>
      <c r="U27" s="247">
        <v>3.1580890057399141E-5</v>
      </c>
      <c r="V27" s="247">
        <v>5.3870417239490452E-3</v>
      </c>
      <c r="W27" s="247">
        <v>0.1357196</v>
      </c>
      <c r="X27" s="247">
        <v>3.4838641762999999E-3</v>
      </c>
      <c r="Y27" s="247">
        <v>3.9886538619000001E-3</v>
      </c>
      <c r="Z27" s="247">
        <v>3.0106191784999999E-3</v>
      </c>
      <c r="AA27" s="247">
        <v>3.4850823555000001E-3</v>
      </c>
      <c r="AB27" s="247">
        <v>1.39682195722E-2</v>
      </c>
      <c r="AC27" s="247">
        <v>1.3571890000000001E-4</v>
      </c>
      <c r="AD27" s="247">
        <v>2.7292900000000001E-5</v>
      </c>
      <c r="AE27" s="248"/>
      <c r="AF27" s="249">
        <v>9486.3052919312995</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0.63973595157301588</v>
      </c>
      <c r="F28" s="247">
        <v>9.7299408737508128E-2</v>
      </c>
      <c r="G28" s="247">
        <v>3.0158130394073424E-3</v>
      </c>
      <c r="H28" s="247">
        <v>1.0619237458044006E-3</v>
      </c>
      <c r="I28" s="247">
        <v>5.7985351087119039E-2</v>
      </c>
      <c r="J28" s="247">
        <v>5.7985351087119039E-2</v>
      </c>
      <c r="K28" s="247">
        <v>5.7985351087119039E-2</v>
      </c>
      <c r="L28" s="247">
        <v>4.270675121973555E-2</v>
      </c>
      <c r="M28" s="247">
        <v>0.58929990929927512</v>
      </c>
      <c r="N28" s="247">
        <v>3.0675834359723472E-3</v>
      </c>
      <c r="O28" s="247">
        <v>2.1027254724404693E-6</v>
      </c>
      <c r="P28" s="247">
        <v>2.0587283561684916E-4</v>
      </c>
      <c r="Q28" s="247">
        <v>4.0693224291862144E-6</v>
      </c>
      <c r="R28" s="247">
        <v>3.1975573146744094E-4</v>
      </c>
      <c r="S28" s="247">
        <v>2.1479918548607892E-4</v>
      </c>
      <c r="T28" s="247">
        <v>1.045282962518275E-5</v>
      </c>
      <c r="U28" s="247">
        <v>3.9331939134914885E-6</v>
      </c>
      <c r="V28" s="247">
        <v>7.0389104895762615E-4</v>
      </c>
      <c r="W28" s="247">
        <v>2.4396000000000001E-2</v>
      </c>
      <c r="X28" s="247">
        <v>7.5811428530000004E-4</v>
      </c>
      <c r="Y28" s="247">
        <v>8.5110758409999996E-4</v>
      </c>
      <c r="Z28" s="247">
        <v>6.6590427550000002E-4</v>
      </c>
      <c r="AA28" s="247">
        <v>7.0915226870000008E-4</v>
      </c>
      <c r="AB28" s="247">
        <v>2.9842784136000001E-3</v>
      </c>
      <c r="AC28" s="247">
        <v>2.4396499999999999E-5</v>
      </c>
      <c r="AD28" s="247">
        <v>4.9876999999999997E-6</v>
      </c>
      <c r="AE28" s="248"/>
      <c r="AF28" s="249">
        <v>1622.9147790973</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1.7208344892834637</v>
      </c>
      <c r="F29" s="247">
        <v>9.311395865478507E-2</v>
      </c>
      <c r="G29" s="247">
        <v>4.0355609058713767E-3</v>
      </c>
      <c r="H29" s="247">
        <v>9.7714688710418126E-4</v>
      </c>
      <c r="I29" s="247">
        <v>4.4351697464049045E-2</v>
      </c>
      <c r="J29" s="247">
        <v>4.4351697464049045E-2</v>
      </c>
      <c r="K29" s="247">
        <v>4.4351697464049045E-2</v>
      </c>
      <c r="L29" s="247">
        <v>2.7481459664671078E-2</v>
      </c>
      <c r="M29" s="247">
        <v>0.39839223372249111</v>
      </c>
      <c r="N29" s="247">
        <v>3.8017811730875115E-5</v>
      </c>
      <c r="O29" s="247">
        <v>2.5459591583440556E-6</v>
      </c>
      <c r="P29" s="247">
        <v>2.6980152880420053E-4</v>
      </c>
      <c r="Q29" s="247">
        <v>5.0913571808459557E-6</v>
      </c>
      <c r="R29" s="247">
        <v>4.3265762229021255E-4</v>
      </c>
      <c r="S29" s="247">
        <v>2.9013665619210806E-4</v>
      </c>
      <c r="T29" s="247">
        <v>1.0192253671008552E-5</v>
      </c>
      <c r="U29" s="247">
        <v>5.090796045003801E-6</v>
      </c>
      <c r="V29" s="247">
        <v>9.1632645402541988E-4</v>
      </c>
      <c r="W29" s="247">
        <v>1.1017200000000001E-2</v>
      </c>
      <c r="X29" s="247">
        <v>1.573862153E-4</v>
      </c>
      <c r="Y29" s="247">
        <v>9.5306097010000005E-4</v>
      </c>
      <c r="Z29" s="247">
        <v>1.0649800565000001E-3</v>
      </c>
      <c r="AA29" s="247">
        <v>2.4482300150000002E-4</v>
      </c>
      <c r="AB29" s="247">
        <v>2.4202502434000003E-3</v>
      </c>
      <c r="AC29" s="247">
        <v>9.8602999999999994E-6</v>
      </c>
      <c r="AD29" s="247">
        <v>2.1654999999999998E-6</v>
      </c>
      <c r="AE29" s="248"/>
      <c r="AF29" s="249">
        <v>2173.2930740629999</v>
      </c>
      <c r="AG29" s="249" t="s">
        <v>399</v>
      </c>
      <c r="AH29" s="249">
        <v>12.5583607943</v>
      </c>
      <c r="AI29" s="249" t="s">
        <v>399</v>
      </c>
      <c r="AJ29" s="249" t="s">
        <v>399</v>
      </c>
      <c r="AK29" s="249" t="s">
        <v>399</v>
      </c>
      <c r="AL29" s="250" t="s">
        <v>12</v>
      </c>
    </row>
    <row r="30" spans="1:38" s="1" customFormat="1" ht="26.25" customHeight="1" thickBot="1" x14ac:dyDescent="0.3">
      <c r="A30" s="244" t="s">
        <v>123</v>
      </c>
      <c r="B30" s="244" t="s">
        <v>166</v>
      </c>
      <c r="C30" s="245" t="s">
        <v>54</v>
      </c>
      <c r="D30" s="246"/>
      <c r="E30" s="247">
        <v>9.7119314566245837E-3</v>
      </c>
      <c r="F30" s="247">
        <v>0.1649623695102409</v>
      </c>
      <c r="G30" s="247">
        <v>1.4837374905822984E-4</v>
      </c>
      <c r="H30" s="247">
        <v>8.9277096985031801E-5</v>
      </c>
      <c r="I30" s="247">
        <v>2.772913328440848E-3</v>
      </c>
      <c r="J30" s="247">
        <v>2.772913328440848E-3</v>
      </c>
      <c r="K30" s="247">
        <v>2.772913328440848E-3</v>
      </c>
      <c r="L30" s="247">
        <v>4.5061997908622082E-4</v>
      </c>
      <c r="M30" s="247">
        <v>0.78348033280894025</v>
      </c>
      <c r="N30" s="247">
        <v>3.9892602141222621E-3</v>
      </c>
      <c r="O30" s="247">
        <v>4.6452191417498119E-5</v>
      </c>
      <c r="P30" s="247">
        <v>1.5492698233396537E-5</v>
      </c>
      <c r="Q30" s="247">
        <v>5.342309735653978E-7</v>
      </c>
      <c r="R30" s="247">
        <v>2.0530742911906781E-4</v>
      </c>
      <c r="S30" s="247">
        <v>7.872644412964069E-3</v>
      </c>
      <c r="T30" s="247">
        <v>3.2646476943900459E-4</v>
      </c>
      <c r="U30" s="247">
        <v>4.6250015814712501E-5</v>
      </c>
      <c r="V30" s="247">
        <v>4.6097382257964835E-3</v>
      </c>
      <c r="W30" s="247">
        <v>1.2417000000000001E-3</v>
      </c>
      <c r="X30" s="247">
        <v>1.5921357000000002E-5</v>
      </c>
      <c r="Y30" s="247">
        <v>2.51308917E-5</v>
      </c>
      <c r="Z30" s="247">
        <v>1.1025094200000001E-5</v>
      </c>
      <c r="AA30" s="247">
        <v>2.8853028999999999E-5</v>
      </c>
      <c r="AB30" s="247">
        <v>8.0930371899999999E-5</v>
      </c>
      <c r="AC30" s="247">
        <v>1.2418999999999999E-6</v>
      </c>
      <c r="AD30" s="247">
        <v>7.8339999999999999E-7</v>
      </c>
      <c r="AE30" s="248"/>
      <c r="AF30" s="249">
        <v>78.675506308799996</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0.40843779315086032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18.951693314828912</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4.8339373266382046E-2</v>
      </c>
      <c r="J32" s="247">
        <v>9.1977889313855296E-2</v>
      </c>
      <c r="K32" s="247">
        <v>0.11896564482342811</v>
      </c>
      <c r="L32" s="247">
        <v>4.7131859959189757E-3</v>
      </c>
      <c r="M32" s="247" t="s">
        <v>399</v>
      </c>
      <c r="N32" s="247">
        <v>0.13315252023220187</v>
      </c>
      <c r="O32" s="247">
        <v>6.0138311278322702E-4</v>
      </c>
      <c r="P32" s="292" t="s">
        <v>501</v>
      </c>
      <c r="Q32" s="247">
        <v>1.5303438173992266E-3</v>
      </c>
      <c r="R32" s="247">
        <v>4.9503184837633246E-2</v>
      </c>
      <c r="S32" s="247">
        <v>1.0852693176359249</v>
      </c>
      <c r="T32" s="247">
        <v>7.7262100945585414E-3</v>
      </c>
      <c r="U32" s="247">
        <v>9.6678746532764088E-4</v>
      </c>
      <c r="V32" s="247">
        <v>0.38561148665728906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3772.0297843807998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1.8027744884078292E-2</v>
      </c>
      <c r="J33" s="247">
        <v>3.3384712748293119E-2</v>
      </c>
      <c r="K33" s="247">
        <v>6.6769425496586238E-2</v>
      </c>
      <c r="L33" s="247">
        <v>7.0775591026381421E-4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3772.0297843807998</v>
      </c>
      <c r="AL33" s="250" t="s">
        <v>459</v>
      </c>
    </row>
    <row r="34" spans="1:38" s="1" customFormat="1" ht="26.25" customHeight="1" thickBot="1" x14ac:dyDescent="0.3">
      <c r="A34" s="244" t="s">
        <v>121</v>
      </c>
      <c r="B34" s="244" t="s">
        <v>170</v>
      </c>
      <c r="C34" s="245" t="s">
        <v>58</v>
      </c>
      <c r="D34" s="246"/>
      <c r="E34" s="247">
        <v>9.1931587580339869E-2</v>
      </c>
      <c r="F34" s="247">
        <v>8.1599653619300865E-3</v>
      </c>
      <c r="G34" s="247">
        <v>7.1644797540051592E-3</v>
      </c>
      <c r="H34" s="247">
        <v>1.2292738946345694E-5</v>
      </c>
      <c r="I34" s="247">
        <v>2.4034944185278356E-3</v>
      </c>
      <c r="J34" s="247">
        <v>2.5256676522277133E-3</v>
      </c>
      <c r="K34" s="247">
        <v>2.6666947800170777E-3</v>
      </c>
      <c r="L34" s="247">
        <v>1.5622713720430932E-3</v>
      </c>
      <c r="M34" s="247">
        <v>1.8770936955493516E-2</v>
      </c>
      <c r="N34" s="247" t="s">
        <v>501</v>
      </c>
      <c r="O34" s="247">
        <v>1.7571829291402129E-5</v>
      </c>
      <c r="P34" s="247" t="s">
        <v>501</v>
      </c>
      <c r="Q34" s="247" t="s">
        <v>501</v>
      </c>
      <c r="R34" s="247">
        <v>8.7708315304294726E-5</v>
      </c>
      <c r="S34" s="247">
        <v>2.9819318891933051E-3</v>
      </c>
      <c r="T34" s="247">
        <v>1.2277655831074104E-4</v>
      </c>
      <c r="U34" s="247">
        <v>1.7571829291402129E-5</v>
      </c>
      <c r="V34" s="247">
        <v>1.7541663060858946E-3</v>
      </c>
      <c r="W34" s="247" t="s">
        <v>501</v>
      </c>
      <c r="X34" s="247">
        <v>5.2640072297848424E-5</v>
      </c>
      <c r="Y34" s="247">
        <v>8.7708315304294726E-5</v>
      </c>
      <c r="Z34" s="247" t="s">
        <v>501</v>
      </c>
      <c r="AA34" s="247" t="s">
        <v>501</v>
      </c>
      <c r="AB34" s="247">
        <v>1.4034838760214314E-4</v>
      </c>
      <c r="AC34" s="247" t="s">
        <v>399</v>
      </c>
      <c r="AD34" s="247" t="s">
        <v>399</v>
      </c>
      <c r="AE34" s="248"/>
      <c r="AF34" s="249">
        <v>75.415576357949035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4.763279023746525E-2</v>
      </c>
      <c r="F36" s="247">
        <v>1.6989724141106856E-3</v>
      </c>
      <c r="G36" s="247">
        <v>1.8260105786541993E-3</v>
      </c>
      <c r="H36" s="247">
        <v>4.4345971195887702E-6</v>
      </c>
      <c r="I36" s="247">
        <v>8.4935577772829614E-4</v>
      </c>
      <c r="J36" s="247">
        <v>9.1013584413207149E-4</v>
      </c>
      <c r="K36" s="247">
        <v>9.1013584413207149E-4</v>
      </c>
      <c r="L36" s="247">
        <v>2.821421116809422E-4</v>
      </c>
      <c r="M36" s="247">
        <v>4.489377436948396E-3</v>
      </c>
      <c r="N36" s="247">
        <v>7.8857571132452063E-5</v>
      </c>
      <c r="O36" s="247">
        <v>6.0780066403775493E-6</v>
      </c>
      <c r="P36" s="247">
        <v>1.8207934055723298E-5</v>
      </c>
      <c r="Q36" s="247">
        <v>2.4259854830691505E-5</v>
      </c>
      <c r="R36" s="247">
        <v>3.0337861471069055E-5</v>
      </c>
      <c r="S36" s="247">
        <v>5.3397766492930653E-4</v>
      </c>
      <c r="T36" s="247">
        <v>6.0675722942138107E-4</v>
      </c>
      <c r="U36" s="247">
        <v>6.0675722942138111E-5</v>
      </c>
      <c r="V36" s="247">
        <v>7.2805650357483855E-4</v>
      </c>
      <c r="W36" s="247">
        <v>7.8857571132452065E-2</v>
      </c>
      <c r="X36" s="247" t="s">
        <v>501</v>
      </c>
      <c r="Y36" s="247" t="s">
        <v>501</v>
      </c>
      <c r="Z36" s="247" t="s">
        <v>501</v>
      </c>
      <c r="AA36" s="247" t="s">
        <v>501</v>
      </c>
      <c r="AB36" s="247">
        <v>2.0607833673383102E-6</v>
      </c>
      <c r="AC36" s="247">
        <v>4.8519709661383011E-5</v>
      </c>
      <c r="AD36" s="247">
        <v>2.3059905021861601E-5</v>
      </c>
      <c r="AE36" s="248"/>
      <c r="AF36" s="249">
        <v>26.085865409345701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22.887415329768274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1.5877367521512892E-2</v>
      </c>
      <c r="F38" s="247">
        <v>1.0379278301885738E-3</v>
      </c>
      <c r="G38" s="247">
        <v>3.4288445627285501E-5</v>
      </c>
      <c r="H38" s="247">
        <v>3.3935026907391002E-6</v>
      </c>
      <c r="I38" s="247">
        <v>8.8800752803576887E-4</v>
      </c>
      <c r="J38" s="247">
        <v>1.077795753105768E-3</v>
      </c>
      <c r="K38" s="247">
        <v>2.1159281461656868E-3</v>
      </c>
      <c r="L38" s="247">
        <v>4.7943198001841939E-4</v>
      </c>
      <c r="M38" s="247">
        <v>5.9835568502711938E-3</v>
      </c>
      <c r="N38" s="247">
        <v>4.9282808633502728E-8</v>
      </c>
      <c r="O38" s="247">
        <v>1.0424741926633064E-5</v>
      </c>
      <c r="P38" s="247" t="s">
        <v>501</v>
      </c>
      <c r="Q38" s="247" t="s">
        <v>501</v>
      </c>
      <c r="R38" s="247">
        <v>2.7912750317453391E-5</v>
      </c>
      <c r="S38" s="247">
        <v>9.8191179510566081E-4</v>
      </c>
      <c r="T38" s="247">
        <v>3.640099172502616E-5</v>
      </c>
      <c r="U38" s="247">
        <v>4.3249654797884699E-6</v>
      </c>
      <c r="V38" s="247">
        <v>6.3533033887566074E-4</v>
      </c>
      <c r="W38" s="247" t="s">
        <v>501</v>
      </c>
      <c r="X38" s="247">
        <v>1.2954174003045952E-5</v>
      </c>
      <c r="Y38" s="247">
        <v>2.1590913271894031E-5</v>
      </c>
      <c r="Z38" s="247" t="s">
        <v>399</v>
      </c>
      <c r="AA38" s="247" t="s">
        <v>399</v>
      </c>
      <c r="AB38" s="247">
        <v>3.4545087274939997E-5</v>
      </c>
      <c r="AC38" s="247" t="s">
        <v>501</v>
      </c>
      <c r="AD38" s="247" t="s">
        <v>399</v>
      </c>
      <c r="AE38" s="248"/>
      <c r="AF38" s="249">
        <v>18.477485567674854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0.63619600489071604</v>
      </c>
      <c r="F39" s="247">
        <v>0.35025934732935415</v>
      </c>
      <c r="G39" s="247">
        <v>0.41717528233920542</v>
      </c>
      <c r="H39" s="247">
        <v>7.2998974096687213E-3</v>
      </c>
      <c r="I39" s="247">
        <v>8.734037052096047E-2</v>
      </c>
      <c r="J39" s="247">
        <v>0.1004098451524755</v>
      </c>
      <c r="K39" s="247">
        <v>0.1004098451524755</v>
      </c>
      <c r="L39" s="247">
        <v>4.4270375671165284E-2</v>
      </c>
      <c r="M39" s="247">
        <v>0.73692571258240192</v>
      </c>
      <c r="N39" s="247">
        <v>3.4977776902053601E-2</v>
      </c>
      <c r="O39" s="247">
        <v>6.6377010395867841E-4</v>
      </c>
      <c r="P39" s="247">
        <v>6.6134725841402332E-3</v>
      </c>
      <c r="Q39" s="247">
        <v>3.3222871477999842E-3</v>
      </c>
      <c r="R39" s="247">
        <v>4.3713640817247899E-2</v>
      </c>
      <c r="S39" s="247">
        <v>1.309921970728792E-2</v>
      </c>
      <c r="T39" s="247">
        <v>0.54471016835865704</v>
      </c>
      <c r="U39" s="247">
        <v>1.0991931523947065E-3</v>
      </c>
      <c r="V39" s="247">
        <v>8.6768349833020064E-2</v>
      </c>
      <c r="W39" s="247">
        <v>3.2087964417610276E-2</v>
      </c>
      <c r="X39" s="247">
        <v>1.6514431839634708E-5</v>
      </c>
      <c r="Y39" s="247">
        <v>3.9711937216301128E-5</v>
      </c>
      <c r="Z39" s="247">
        <v>1.999049075921414E-5</v>
      </c>
      <c r="AA39" s="247">
        <v>1.8890384175270308E-5</v>
      </c>
      <c r="AB39" s="247">
        <v>9.5107243990420298E-5</v>
      </c>
      <c r="AC39" s="247" t="s">
        <v>501</v>
      </c>
      <c r="AD39" s="247" t="s">
        <v>501</v>
      </c>
      <c r="AE39" s="248"/>
      <c r="AF39" s="249">
        <v>4356.4915438383396</v>
      </c>
      <c r="AG39" s="249" t="s">
        <v>399</v>
      </c>
      <c r="AH39" s="249">
        <v>11440.413758808147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1.287365100993344</v>
      </c>
      <c r="F41" s="247">
        <v>0.16546993072657359</v>
      </c>
      <c r="G41" s="247">
        <v>0.8026574236791516</v>
      </c>
      <c r="H41" s="247">
        <v>2.0780883940556046E-2</v>
      </c>
      <c r="I41" s="247">
        <v>0.14718238531370409</v>
      </c>
      <c r="J41" s="247">
        <v>0.14908047870779007</v>
      </c>
      <c r="K41" s="247">
        <v>0.15748987121840297</v>
      </c>
      <c r="L41" s="247">
        <v>1.087831361993564E-2</v>
      </c>
      <c r="M41" s="247">
        <v>2.1322899282254886</v>
      </c>
      <c r="N41" s="247">
        <v>2.5102115611194898E-2</v>
      </c>
      <c r="O41" s="247">
        <v>2.0559157154796206E-3</v>
      </c>
      <c r="P41" s="247">
        <v>4.2605752543800734E-3</v>
      </c>
      <c r="Q41" s="247">
        <v>3.1415850402829468E-3</v>
      </c>
      <c r="R41" s="247">
        <v>6.8734873230165121E-3</v>
      </c>
      <c r="S41" s="247">
        <v>5.6743737174498616E-3</v>
      </c>
      <c r="T41" s="247">
        <v>2.4077245819482326E-3</v>
      </c>
      <c r="U41" s="247">
        <v>1.9928262052883082E-2</v>
      </c>
      <c r="V41" s="247">
        <v>0.1105812808567628</v>
      </c>
      <c r="W41" s="247">
        <v>0.25648748998026399</v>
      </c>
      <c r="X41" s="247">
        <v>4.6149228909970932E-2</v>
      </c>
      <c r="Y41" s="247">
        <v>6.2011934541103264E-2</v>
      </c>
      <c r="Z41" s="247">
        <v>2.4737340544089614E-2</v>
      </c>
      <c r="AA41" s="247">
        <v>2.3911727602605608E-2</v>
      </c>
      <c r="AB41" s="247">
        <v>0.15681023159776944</v>
      </c>
      <c r="AC41" s="247">
        <v>7.9205882400000007E-4</v>
      </c>
      <c r="AD41" s="247">
        <v>2.7763644323379702E-2</v>
      </c>
      <c r="AE41" s="248"/>
      <c r="AF41" s="249">
        <v>9249.4197195291708</v>
      </c>
      <c r="AG41" s="249">
        <v>163.2852</v>
      </c>
      <c r="AH41" s="249">
        <v>22405.183040365737</v>
      </c>
      <c r="AI41" s="249">
        <v>138.1644</v>
      </c>
      <c r="AJ41" s="249" t="s">
        <v>399</v>
      </c>
      <c r="AK41" s="249" t="s">
        <v>414</v>
      </c>
      <c r="AL41" s="250" t="s">
        <v>12</v>
      </c>
    </row>
    <row r="42" spans="1:38" s="1" customFormat="1" ht="26.25" customHeight="1" thickBot="1" x14ac:dyDescent="0.3">
      <c r="A42" s="244" t="s">
        <v>121</v>
      </c>
      <c r="B42" s="244" t="s">
        <v>178</v>
      </c>
      <c r="C42" s="245" t="s">
        <v>60</v>
      </c>
      <c r="D42" s="246"/>
      <c r="E42" s="247">
        <v>3.7868714157570493E-3</v>
      </c>
      <c r="F42" s="247">
        <v>9.6251596028504929E-2</v>
      </c>
      <c r="G42" s="247">
        <v>4.3939926037446094E-5</v>
      </c>
      <c r="H42" s="247">
        <v>7.0243261421097712E-6</v>
      </c>
      <c r="I42" s="247">
        <v>3.3489595605515273E-4</v>
      </c>
      <c r="J42" s="247">
        <v>3.4798031458687279E-4</v>
      </c>
      <c r="K42" s="247">
        <v>3.6262311527575277E-4</v>
      </c>
      <c r="L42" s="247">
        <v>3.6727294471509882E-5</v>
      </c>
      <c r="M42" s="247">
        <v>0.29673112157959919</v>
      </c>
      <c r="N42" s="247">
        <v>8.801032180246859E-4</v>
      </c>
      <c r="O42" s="247">
        <v>5.5850253562185031E-6</v>
      </c>
      <c r="P42" s="247" t="s">
        <v>501</v>
      </c>
      <c r="Q42" s="247" t="s">
        <v>501</v>
      </c>
      <c r="R42" s="247">
        <v>5.2173890783918094E-5</v>
      </c>
      <c r="S42" s="247">
        <v>1.4624285087725618E-3</v>
      </c>
      <c r="T42" s="247">
        <v>4.0930563463474321E-5</v>
      </c>
      <c r="U42" s="247">
        <v>5.273634906078503E-6</v>
      </c>
      <c r="V42" s="247">
        <v>7.2491793565284247E-4</v>
      </c>
      <c r="W42" s="247" t="s">
        <v>501</v>
      </c>
      <c r="X42" s="247">
        <v>1.6479656227321238E-5</v>
      </c>
      <c r="Y42" s="247">
        <v>1.759447597889099E-5</v>
      </c>
      <c r="Z42" s="247" t="s">
        <v>399</v>
      </c>
      <c r="AA42" s="247" t="s">
        <v>399</v>
      </c>
      <c r="AB42" s="247">
        <v>3.4074132206212231E-5</v>
      </c>
      <c r="AC42" s="247" t="s">
        <v>501</v>
      </c>
      <c r="AD42" s="247" t="s">
        <v>399</v>
      </c>
      <c r="AE42" s="248"/>
      <c r="AF42" s="249">
        <v>23.084809437868028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2.0888459285994714E-3</v>
      </c>
      <c r="F44" s="247">
        <v>1.0376290839496342E-2</v>
      </c>
      <c r="G44" s="247">
        <v>6.9479254911194946E-6</v>
      </c>
      <c r="H44" s="247">
        <v>4.6623278891190928E-7</v>
      </c>
      <c r="I44" s="247">
        <v>2.7392033267658808E-4</v>
      </c>
      <c r="J44" s="247">
        <v>1.2621562215250491E-3</v>
      </c>
      <c r="K44" s="247">
        <v>4.2381004067842832E-3</v>
      </c>
      <c r="L44" s="247">
        <v>5.4587960927511428E-5</v>
      </c>
      <c r="M44" s="247">
        <v>2.576957351680698E-2</v>
      </c>
      <c r="N44" s="247">
        <v>6.747220334401191E-5</v>
      </c>
      <c r="O44" s="247">
        <v>1.8775732118764982E-6</v>
      </c>
      <c r="P44" s="247" t="s">
        <v>501</v>
      </c>
      <c r="Q44" s="247" t="s">
        <v>501</v>
      </c>
      <c r="R44" s="247">
        <v>6.1947387488209542E-6</v>
      </c>
      <c r="S44" s="247">
        <v>2.558354732462125E-4</v>
      </c>
      <c r="T44" s="247">
        <v>7.9062913145585628E-6</v>
      </c>
      <c r="U44" s="247">
        <v>8.5577562976880631E-7</v>
      </c>
      <c r="V44" s="247">
        <v>1.4841949334380369E-4</v>
      </c>
      <c r="W44" s="247" t="s">
        <v>501</v>
      </c>
      <c r="X44" s="247">
        <v>2.9716619774064177E-6</v>
      </c>
      <c r="Y44" s="247">
        <v>3.8746177007440299E-6</v>
      </c>
      <c r="Z44" s="247" t="s">
        <v>399</v>
      </c>
      <c r="AA44" s="247" t="s">
        <v>399</v>
      </c>
      <c r="AB44" s="247">
        <v>6.8462796781504476E-6</v>
      </c>
      <c r="AC44" s="247" t="s">
        <v>501</v>
      </c>
      <c r="AD44" s="247" t="s">
        <v>399</v>
      </c>
      <c r="AE44" s="248"/>
      <c r="AF44" s="249">
        <v>3.6974012246879089</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1.0748581212045613E-4</v>
      </c>
      <c r="F47" s="247">
        <v>1.469122179022995E-5</v>
      </c>
      <c r="G47" s="247">
        <v>1.9498619119587375E-7</v>
      </c>
      <c r="H47" s="247">
        <v>1.7960124459432126E-8</v>
      </c>
      <c r="I47" s="247">
        <v>1.5633712997421501E-5</v>
      </c>
      <c r="J47" s="247">
        <v>1.1705063601336259E-4</v>
      </c>
      <c r="K47" s="247">
        <v>8.7543198924133628E-4</v>
      </c>
      <c r="L47" s="247">
        <v>5.4769326986466638E-6</v>
      </c>
      <c r="M47" s="247">
        <v>5.0720726618727801E-5</v>
      </c>
      <c r="N47" s="247">
        <v>3.0264380310574448E-9</v>
      </c>
      <c r="O47" s="247">
        <v>2.3878436491536908E-6</v>
      </c>
      <c r="P47" s="247" t="s">
        <v>501</v>
      </c>
      <c r="Q47" s="247" t="s">
        <v>501</v>
      </c>
      <c r="R47" s="247">
        <v>3.3112220136853414E-6</v>
      </c>
      <c r="S47" s="247">
        <v>2.4909006517301227E-4</v>
      </c>
      <c r="T47" s="247">
        <v>3.325206580066277E-6</v>
      </c>
      <c r="U47" s="247">
        <v>2.4593701414372825E-8</v>
      </c>
      <c r="V47" s="247">
        <v>1.0621842620198347E-4</v>
      </c>
      <c r="W47" s="247" t="s">
        <v>501</v>
      </c>
      <c r="X47" s="247">
        <v>6.8521331328255884E-8</v>
      </c>
      <c r="Y47" s="247">
        <v>1.1586265681166728E-7</v>
      </c>
      <c r="Z47" s="247" t="s">
        <v>399</v>
      </c>
      <c r="AA47" s="247" t="s">
        <v>399</v>
      </c>
      <c r="AB47" s="247">
        <v>1.8438398813992315E-7</v>
      </c>
      <c r="AC47" s="247" t="s">
        <v>501</v>
      </c>
      <c r="AD47" s="247" t="s">
        <v>399</v>
      </c>
      <c r="AE47" s="248"/>
      <c r="AF47" s="249">
        <v>0.10500476491316026</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0.31124198229002276</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0.38185577911033886</v>
      </c>
      <c r="AL53" s="250" t="s">
        <v>373</v>
      </c>
    </row>
    <row r="54" spans="1:38" s="1" customFormat="1" ht="37.5" customHeight="1" thickBot="1" x14ac:dyDescent="0.3">
      <c r="A54" s="244" t="s">
        <v>116</v>
      </c>
      <c r="B54" s="251" t="s">
        <v>188</v>
      </c>
      <c r="C54" s="254" t="s">
        <v>291</v>
      </c>
      <c r="D54" s="256"/>
      <c r="E54" s="247" t="s">
        <v>399</v>
      </c>
      <c r="F54" s="247">
        <v>0.34678053922753366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34982.399453101963</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2.3120332394366196E-3</v>
      </c>
      <c r="J61" s="247">
        <v>2.3120332394366196E-2</v>
      </c>
      <c r="K61" s="247">
        <v>7.6914604068857584E-2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72619.937402190932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1.1367084722313432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992041</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1.8908502249224148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5.2650927960747667E-3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992041</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0.95586289363636356</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4.5622858417753908E-3</v>
      </c>
      <c r="F91" s="247">
        <v>1.2209193031721209E-2</v>
      </c>
      <c r="G91" s="247">
        <v>1.5130653732913211E-3</v>
      </c>
      <c r="H91" s="247">
        <v>1.0468626256537814E-2</v>
      </c>
      <c r="I91" s="247">
        <v>7.2439504935300714E-2</v>
      </c>
      <c r="J91" s="247">
        <v>7.6439719890962238E-2</v>
      </c>
      <c r="K91" s="247">
        <v>7.7265941862838139E-2</v>
      </c>
      <c r="L91" s="247">
        <v>3.0649110606490224E-4</v>
      </c>
      <c r="M91" s="247">
        <v>0.13958919969378994</v>
      </c>
      <c r="N91" s="247">
        <v>6.565967767344022E-2</v>
      </c>
      <c r="O91" s="247">
        <v>1.6233536798035859E-2</v>
      </c>
      <c r="P91" s="247">
        <v>3.5791071148208106E-4</v>
      </c>
      <c r="Q91" s="247">
        <v>1.2702987916461843E-4</v>
      </c>
      <c r="R91" s="247">
        <v>1.1979547099823316E-2</v>
      </c>
      <c r="S91" s="247">
        <v>0.4751812969528017</v>
      </c>
      <c r="T91" s="247">
        <v>2.6713948869195737E-2</v>
      </c>
      <c r="U91" s="247">
        <v>2.5278560209101328E-3</v>
      </c>
      <c r="V91" s="247">
        <v>0.27415465876805534</v>
      </c>
      <c r="W91" s="247">
        <v>2.5225605437440512E-4</v>
      </c>
      <c r="X91" s="247">
        <v>2.8000422035558972E-4</v>
      </c>
      <c r="Y91" s="247">
        <v>1.1351522446848232E-4</v>
      </c>
      <c r="Z91" s="247">
        <v>1.1351522446848232E-4</v>
      </c>
      <c r="AA91" s="247">
        <v>1.1351522446848232E-4</v>
      </c>
      <c r="AB91" s="247">
        <v>6.2054989376103661E-4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0.16435962076942037</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3.0009678435805914E-5</v>
      </c>
      <c r="F99" s="247">
        <v>8.0249779452054809E-4</v>
      </c>
      <c r="G99" s="247" t="s">
        <v>399</v>
      </c>
      <c r="H99" s="247">
        <v>1.0520410567182645E-3</v>
      </c>
      <c r="I99" s="247">
        <v>2.4189999999999997E-5</v>
      </c>
      <c r="J99" s="247">
        <v>3.7170000000000005E-5</v>
      </c>
      <c r="K99" s="247">
        <v>8.141999999999999E-5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5.8999999999999997E-2</v>
      </c>
      <c r="AL99" s="250" t="s">
        <v>402</v>
      </c>
    </row>
    <row r="100" spans="1:38" s="1" customFormat="1" ht="26.25" customHeight="1" thickBot="1" x14ac:dyDescent="0.3">
      <c r="A100" s="244" t="s">
        <v>118</v>
      </c>
      <c r="B100" s="244" t="s">
        <v>227</v>
      </c>
      <c r="C100" s="245" t="s">
        <v>435</v>
      </c>
      <c r="D100" s="263"/>
      <c r="E100" s="247">
        <v>1.1227452486831083E-4</v>
      </c>
      <c r="F100" s="247">
        <v>1.6548560273972601E-3</v>
      </c>
      <c r="G100" s="247" t="s">
        <v>399</v>
      </c>
      <c r="H100" s="247">
        <v>2.1577785926708173E-3</v>
      </c>
      <c r="I100" s="247">
        <v>4.7700000000000001E-5</v>
      </c>
      <c r="J100" s="247">
        <v>7.1550000000000018E-5</v>
      </c>
      <c r="K100" s="247">
        <v>1.5634999999999998E-4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0.26500000000000001</v>
      </c>
      <c r="AL100" s="250" t="s">
        <v>402</v>
      </c>
    </row>
    <row r="101" spans="1:38" s="1" customFormat="1" ht="26.25" customHeight="1" thickBot="1" x14ac:dyDescent="0.3">
      <c r="A101" s="244" t="s">
        <v>118</v>
      </c>
      <c r="B101" s="244" t="s">
        <v>229</v>
      </c>
      <c r="C101" s="245" t="s">
        <v>272</v>
      </c>
      <c r="D101" s="263"/>
      <c r="E101" s="247">
        <v>2.8172592859965239E-7</v>
      </c>
      <c r="F101" s="247">
        <v>2.9718001707085317E-6</v>
      </c>
      <c r="G101" s="247" t="s">
        <v>399</v>
      </c>
      <c r="H101" s="247">
        <v>9.7293510248053426E-6</v>
      </c>
      <c r="I101" s="247">
        <v>2.6E-7</v>
      </c>
      <c r="J101" s="247">
        <v>7.8000000000000005E-7</v>
      </c>
      <c r="K101" s="247">
        <v>1.8200000000000004E-6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1.2999999999999999E-2</v>
      </c>
      <c r="AL101" s="250" t="s">
        <v>402</v>
      </c>
    </row>
    <row r="102" spans="1:38" s="1" customFormat="1" ht="26.25" customHeight="1" thickBot="1" x14ac:dyDescent="0.3">
      <c r="A102" s="244" t="s">
        <v>118</v>
      </c>
      <c r="B102" s="244" t="s">
        <v>230</v>
      </c>
      <c r="C102" s="245" t="s">
        <v>436</v>
      </c>
      <c r="D102" s="263"/>
      <c r="E102" s="247">
        <v>1.873834908630247E-7</v>
      </c>
      <c r="F102" s="247" t="s">
        <v>399</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5.365976876712329E-7</v>
      </c>
      <c r="F104" s="247">
        <v>6.9946520547945212E-6</v>
      </c>
      <c r="G104" s="247" t="s">
        <v>399</v>
      </c>
      <c r="H104" s="247">
        <v>1.1145917632876714E-5</v>
      </c>
      <c r="I104" s="247">
        <v>2.4000000000000003E-7</v>
      </c>
      <c r="J104" s="247">
        <v>7.1999999999999999E-7</v>
      </c>
      <c r="K104" s="247">
        <v>1.6800000000000002E-6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1.2E-2</v>
      </c>
      <c r="AL104" s="250" t="s">
        <v>402</v>
      </c>
    </row>
    <row r="105" spans="1:38" s="1" customFormat="1" ht="26.25" customHeight="1" thickBot="1" x14ac:dyDescent="0.3">
      <c r="A105" s="244" t="s">
        <v>118</v>
      </c>
      <c r="B105" s="244" t="s">
        <v>354</v>
      </c>
      <c r="C105" s="245" t="s">
        <v>276</v>
      </c>
      <c r="D105" s="263"/>
      <c r="E105" s="247">
        <v>1.6222212687975648E-5</v>
      </c>
      <c r="F105" s="247">
        <v>2.0478870684931507E-4</v>
      </c>
      <c r="G105" s="247" t="s">
        <v>399</v>
      </c>
      <c r="H105" s="247">
        <v>4.1363517811263318E-4</v>
      </c>
      <c r="I105" s="247">
        <v>4.760000000000001E-6</v>
      </c>
      <c r="J105" s="247">
        <v>7.4800000000000004E-6</v>
      </c>
      <c r="K105" s="247">
        <v>1.632E-5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3.4000000000000002E-2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1.1397736257491028E-6</v>
      </c>
      <c r="F107" s="247" t="s">
        <v>399</v>
      </c>
      <c r="G107" s="247" t="s">
        <v>399</v>
      </c>
      <c r="H107" s="247">
        <v>4.5454664028454898E-5</v>
      </c>
      <c r="I107" s="247">
        <v>4.9200000000000001E-7</v>
      </c>
      <c r="J107" s="247">
        <v>6.5600000000000007E-6</v>
      </c>
      <c r="K107" s="247">
        <v>3.116E-5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0.16400000000000001</v>
      </c>
      <c r="AL107" s="250" t="s">
        <v>402</v>
      </c>
    </row>
    <row r="108" spans="1:38" s="1" customFormat="1" ht="26.25" customHeight="1" thickBot="1" x14ac:dyDescent="0.3">
      <c r="A108" s="244" t="s">
        <v>118</v>
      </c>
      <c r="B108" s="244" t="s">
        <v>356</v>
      </c>
      <c r="C108" s="245" t="s">
        <v>438</v>
      </c>
      <c r="D108" s="263"/>
      <c r="E108" s="247">
        <v>2.4964289806485469E-6</v>
      </c>
      <c r="F108" s="247" t="s">
        <v>399</v>
      </c>
      <c r="G108" s="247" t="s">
        <v>399</v>
      </c>
      <c r="H108" s="247">
        <v>5.1375947314433835E-5</v>
      </c>
      <c r="I108" s="247">
        <v>9.9999999999999995E-7</v>
      </c>
      <c r="J108" s="247">
        <v>1.0000000000000001E-5</v>
      </c>
      <c r="K108" s="247">
        <v>2.0000000000000002E-5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1.1064697871569606E-6</v>
      </c>
      <c r="F110" s="247" t="s">
        <v>399</v>
      </c>
      <c r="G110" s="247" t="s">
        <v>399</v>
      </c>
      <c r="H110" s="247">
        <v>3.0749417051629769E-5</v>
      </c>
      <c r="I110" s="247">
        <v>1.4780000000000001E-6</v>
      </c>
      <c r="J110" s="247">
        <v>1.2031999999999999E-5</v>
      </c>
      <c r="K110" s="247">
        <v>1.6451999999999998E-5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0.26680000000000004</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9.9966282585480003E-4</v>
      </c>
      <c r="F112" s="247" t="s">
        <v>501</v>
      </c>
      <c r="G112" s="247" t="s">
        <v>399</v>
      </c>
      <c r="H112" s="247">
        <v>1.2495785323184999E-3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24991.570646370001</v>
      </c>
      <c r="AL112" s="250" t="s">
        <v>492</v>
      </c>
    </row>
    <row r="113" spans="1:38" s="1" customFormat="1" ht="26.25" customHeight="1" thickBot="1" x14ac:dyDescent="0.3">
      <c r="A113" s="244" t="s">
        <v>128</v>
      </c>
      <c r="B113" s="264" t="s">
        <v>246</v>
      </c>
      <c r="C113" s="265" t="s">
        <v>135</v>
      </c>
      <c r="D113" s="246"/>
      <c r="E113" s="247">
        <v>9.1262835758919281E-4</v>
      </c>
      <c r="F113" s="247" t="s">
        <v>501</v>
      </c>
      <c r="G113" s="247" t="s">
        <v>399</v>
      </c>
      <c r="H113" s="247">
        <v>2.1190736403229092E-3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9661.5060611170866</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2.3356028619940525E-3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13154.202878612738</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1.4178849999999999E-5</v>
      </c>
      <c r="J119" s="247">
        <v>2.5522240000000002E-4</v>
      </c>
      <c r="K119" s="247">
        <v>2.5522240000000002E-4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238.62</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2.052132E-4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238.62</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2.3337599999999998E-3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9.7240000000000002</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5.0770500000000005E-3</v>
      </c>
      <c r="F133" s="247">
        <v>8.0002000000000011E-5</v>
      </c>
      <c r="G133" s="247">
        <v>6.9540200000000002E-4</v>
      </c>
      <c r="H133" s="247" t="s">
        <v>399</v>
      </c>
      <c r="I133" s="247">
        <v>2.1354380000000004E-4</v>
      </c>
      <c r="J133" s="247">
        <v>2.1354380000000004E-4</v>
      </c>
      <c r="K133" s="247">
        <v>2.3729824000000003E-4</v>
      </c>
      <c r="L133" s="247" t="s">
        <v>501</v>
      </c>
      <c r="M133" s="247">
        <v>8.6156000000000004E-4</v>
      </c>
      <c r="N133" s="247">
        <v>1.8480462000000002E-4</v>
      </c>
      <c r="O133" s="247">
        <v>3.0954620000000005E-5</v>
      </c>
      <c r="P133" s="247">
        <v>9.1694600000000008E-3</v>
      </c>
      <c r="Q133" s="247">
        <v>8.3755940000000012E-5</v>
      </c>
      <c r="R133" s="247">
        <v>8.3448240000000008E-5</v>
      </c>
      <c r="S133" s="247">
        <v>7.6494220000000005E-5</v>
      </c>
      <c r="T133" s="247">
        <v>1.0664882E-4</v>
      </c>
      <c r="U133" s="247">
        <v>1.2172612000000001E-4</v>
      </c>
      <c r="V133" s="247">
        <v>9.8537848000000011E-4</v>
      </c>
      <c r="W133" s="247">
        <v>1.6615800000000002E-4</v>
      </c>
      <c r="X133" s="247">
        <v>8.1232799999999999E-8</v>
      </c>
      <c r="Y133" s="247">
        <v>4.4370340000000002E-8</v>
      </c>
      <c r="Z133" s="247">
        <v>3.9631760000000003E-8</v>
      </c>
      <c r="AA133" s="247">
        <v>4.3016460000000001E-8</v>
      </c>
      <c r="AB133" s="247">
        <v>2.0825136000000001E-7</v>
      </c>
      <c r="AC133" s="247">
        <v>9.2310000000000005E-4</v>
      </c>
      <c r="AD133" s="247">
        <v>2.5231400000000001E-3</v>
      </c>
      <c r="AE133" s="248"/>
      <c r="AF133" s="249" t="s">
        <v>399</v>
      </c>
      <c r="AG133" s="249" t="s">
        <v>399</v>
      </c>
      <c r="AH133" s="249" t="s">
        <v>399</v>
      </c>
      <c r="AI133" s="249" t="s">
        <v>399</v>
      </c>
      <c r="AJ133" s="249" t="s">
        <v>399</v>
      </c>
      <c r="AK133" s="249">
        <v>6154</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3.9144451500000002E-4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26096301</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4.2267239999999998E-2</v>
      </c>
      <c r="J139" s="247">
        <v>4.2267239999999998E-2</v>
      </c>
      <c r="K139" s="247">
        <v>4.2267239999999998E-2</v>
      </c>
      <c r="L139" s="247" t="s">
        <v>501</v>
      </c>
      <c r="M139" s="247" t="s">
        <v>501</v>
      </c>
      <c r="N139" s="247">
        <v>1.2339999999999999E-4</v>
      </c>
      <c r="O139" s="247">
        <v>2.4687999999999999E-4</v>
      </c>
      <c r="P139" s="247">
        <v>2.4687999999999999E-4</v>
      </c>
      <c r="Q139" s="247">
        <v>3.9154000000000001E-4</v>
      </c>
      <c r="R139" s="247">
        <v>3.7219999999999999E-4</v>
      </c>
      <c r="S139" s="247">
        <v>8.6777999999999996E-4</v>
      </c>
      <c r="T139" s="247" t="s">
        <v>501</v>
      </c>
      <c r="U139" s="247" t="s">
        <v>501</v>
      </c>
      <c r="V139" s="247" t="s">
        <v>501</v>
      </c>
      <c r="W139" s="247">
        <v>0.41970000000000002</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1089</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8.360443491780261</v>
      </c>
      <c r="F141" s="271">
        <f t="shared" ref="F141:AD141" si="0">SUM(F14:F140)</f>
        <v>7.7359561258144263</v>
      </c>
      <c r="G141" s="271">
        <f t="shared" si="0"/>
        <v>1.2959856267834167</v>
      </c>
      <c r="H141" s="271">
        <f t="shared" si="0"/>
        <v>0.13475914049365961</v>
      </c>
      <c r="I141" s="271">
        <f t="shared" si="0"/>
        <v>0.71074615398531626</v>
      </c>
      <c r="J141" s="271">
        <f t="shared" si="0"/>
        <v>0.81771791079718259</v>
      </c>
      <c r="K141" s="271">
        <f t="shared" si="0"/>
        <v>0.99692968076153421</v>
      </c>
      <c r="L141" s="271">
        <f t="shared" si="0"/>
        <v>0.24766366446881155</v>
      </c>
      <c r="M141" s="271">
        <f t="shared" si="0"/>
        <v>16.639344461292321</v>
      </c>
      <c r="N141" s="271">
        <f t="shared" si="0"/>
        <v>1.2114101825701333</v>
      </c>
      <c r="O141" s="271">
        <f t="shared" si="0"/>
        <v>7.1859174028961414E-2</v>
      </c>
      <c r="P141" s="271">
        <f t="shared" si="0"/>
        <v>5.7716258998834792E-2</v>
      </c>
      <c r="Q141" s="271">
        <f t="shared" si="0"/>
        <v>4.9821490238493034E-2</v>
      </c>
      <c r="R141" s="271">
        <f>SUM(R14:R140)</f>
        <v>0.16324590875340203</v>
      </c>
      <c r="S141" s="271">
        <f t="shared" si="0"/>
        <v>1.7428059272540193</v>
      </c>
      <c r="T141" s="271">
        <f t="shared" si="0"/>
        <v>0.65722565796443289</v>
      </c>
      <c r="U141" s="271">
        <f t="shared" si="0"/>
        <v>3.1336152481822338E-2</v>
      </c>
      <c r="V141" s="271">
        <f t="shared" si="0"/>
        <v>1.8324570988532261</v>
      </c>
      <c r="W141" s="271">
        <f t="shared" si="0"/>
        <v>0.99720686983598128</v>
      </c>
      <c r="X141" s="271">
        <f t="shared" si="0"/>
        <v>5.7071458000640923E-2</v>
      </c>
      <c r="Y141" s="271">
        <f t="shared" si="0"/>
        <v>6.8858265875230848E-2</v>
      </c>
      <c r="Z141" s="271">
        <f t="shared" si="0"/>
        <v>2.9741806042194781E-2</v>
      </c>
      <c r="AA141" s="271">
        <f t="shared" si="0"/>
        <v>2.8735941710891479E-2</v>
      </c>
      <c r="AB141" s="271">
        <f t="shared" si="0"/>
        <v>0.18440943336636537</v>
      </c>
      <c r="AC141" s="271">
        <f t="shared" si="0"/>
        <v>2.7806182333661382E-2</v>
      </c>
      <c r="AD141" s="271">
        <f t="shared" si="0"/>
        <v>4.8711018728401563E-2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1.926051307269804</v>
      </c>
      <c r="F143" s="247">
        <v>1.0279034094112376</v>
      </c>
      <c r="G143" s="247">
        <v>1.5019394742464515E-2</v>
      </c>
      <c r="H143" s="247">
        <v>5.7714639865741227E-2</v>
      </c>
      <c r="I143" s="247">
        <v>0.12930622284192803</v>
      </c>
      <c r="J143" s="247">
        <v>0.12930622284192803</v>
      </c>
      <c r="K143" s="247">
        <v>0.12930622284192803</v>
      </c>
      <c r="L143" s="247">
        <v>9.3978647732344406E-2</v>
      </c>
      <c r="M143" s="247">
        <v>8.3442663472453713</v>
      </c>
      <c r="N143" s="247">
        <v>0.16924321391955049</v>
      </c>
      <c r="O143" s="247">
        <v>2.0609492316176032E-5</v>
      </c>
      <c r="P143" s="247">
        <v>1.2404757174829971E-3</v>
      </c>
      <c r="Q143" s="247">
        <v>3.366594088809876E-5</v>
      </c>
      <c r="R143" s="247">
        <v>1.4114205765917624E-3</v>
      </c>
      <c r="S143" s="247">
        <v>9.6727511884571514E-4</v>
      </c>
      <c r="T143" s="247">
        <v>1.9573362542850349E-4</v>
      </c>
      <c r="U143" s="247">
        <v>2.611289714384548E-5</v>
      </c>
      <c r="V143" s="247">
        <v>4.4737301735645859E-3</v>
      </c>
      <c r="W143" s="247">
        <v>0.12082</v>
      </c>
      <c r="X143" s="247">
        <v>3.1832567867E-3</v>
      </c>
      <c r="Y143" s="247">
        <v>3.6316805430999998E-3</v>
      </c>
      <c r="Z143" s="247">
        <v>2.7588724102000002E-3</v>
      </c>
      <c r="AA143" s="247">
        <v>3.1476365433000001E-3</v>
      </c>
      <c r="AB143" s="247">
        <v>1.2721446283299999E-2</v>
      </c>
      <c r="AC143" s="247">
        <v>1.2082069999999999E-4</v>
      </c>
      <c r="AD143" s="247">
        <v>2.42994E-5</v>
      </c>
      <c r="AE143" s="248"/>
      <c r="AF143" s="249">
        <v>8102.3174550255999</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0.5966082333974555</v>
      </c>
      <c r="F144" s="247">
        <v>8.757266562233873E-2</v>
      </c>
      <c r="G144" s="247">
        <v>2.8060475007441838E-3</v>
      </c>
      <c r="H144" s="247">
        <v>8.7681092153423586E-4</v>
      </c>
      <c r="I144" s="247">
        <v>5.4329020952697482E-2</v>
      </c>
      <c r="J144" s="247">
        <v>5.4329020952697482E-2</v>
      </c>
      <c r="K144" s="247">
        <v>5.4329020952697482E-2</v>
      </c>
      <c r="L144" s="247">
        <v>4.0016873019925778E-2</v>
      </c>
      <c r="M144" s="247">
        <v>0.49407265806495121</v>
      </c>
      <c r="N144" s="247">
        <v>2.3394956096259223E-3</v>
      </c>
      <c r="O144" s="247">
        <v>1.922579519653388E-6</v>
      </c>
      <c r="P144" s="247">
        <v>1.9083392386414942E-4</v>
      </c>
      <c r="Q144" s="247">
        <v>3.7414829975538979E-6</v>
      </c>
      <c r="R144" s="247">
        <v>2.9812025477552899E-4</v>
      </c>
      <c r="S144" s="247">
        <v>2.0020134959970967E-4</v>
      </c>
      <c r="T144" s="247">
        <v>9.2454587049067055E-6</v>
      </c>
      <c r="U144" s="247">
        <v>3.6378069558010213E-6</v>
      </c>
      <c r="V144" s="247">
        <v>6.5169497079159736E-4</v>
      </c>
      <c r="W144" s="247">
        <v>2.27978E-2</v>
      </c>
      <c r="X144" s="247">
        <v>7.0953802460000011E-4</v>
      </c>
      <c r="Y144" s="247">
        <v>7.9631185289999993E-4</v>
      </c>
      <c r="Z144" s="247">
        <v>6.2336075229999996E-4</v>
      </c>
      <c r="AA144" s="247">
        <v>6.6313420889999996E-4</v>
      </c>
      <c r="AB144" s="247">
        <v>2.7923448386999996E-3</v>
      </c>
      <c r="AC144" s="247">
        <v>2.27977E-5</v>
      </c>
      <c r="AD144" s="247">
        <v>4.6507000000000002E-6</v>
      </c>
      <c r="AE144" s="248"/>
      <c r="AF144" s="249">
        <v>1510.2718874878999</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1.6129599265253436</v>
      </c>
      <c r="F145" s="247">
        <v>8.7232334956218335E-2</v>
      </c>
      <c r="G145" s="247">
        <v>3.7814116254539305E-3</v>
      </c>
      <c r="H145" s="247">
        <v>9.4529571753852813E-4</v>
      </c>
      <c r="I145" s="247">
        <v>4.156003629403162E-2</v>
      </c>
      <c r="J145" s="247">
        <v>4.156003629403162E-2</v>
      </c>
      <c r="K145" s="247">
        <v>4.156003629403162E-2</v>
      </c>
      <c r="L145" s="247">
        <v>2.575130635694722E-2</v>
      </c>
      <c r="M145" s="247">
        <v>0.37353440928975973</v>
      </c>
      <c r="N145" s="247">
        <v>3.3419152862895668E-5</v>
      </c>
      <c r="O145" s="247">
        <v>2.3854760349669279E-6</v>
      </c>
      <c r="P145" s="247">
        <v>2.5280703928361008E-4</v>
      </c>
      <c r="Q145" s="247">
        <v>4.7705247065507806E-6</v>
      </c>
      <c r="R145" s="247">
        <v>4.0541254628726593E-4</v>
      </c>
      <c r="S145" s="247">
        <v>2.7186606048712714E-4</v>
      </c>
      <c r="T145" s="247">
        <v>9.5483145906138409E-6</v>
      </c>
      <c r="U145" s="247">
        <v>4.7700973431677054E-6</v>
      </c>
      <c r="V145" s="247">
        <v>8.5860470086869479E-4</v>
      </c>
      <c r="W145" s="247">
        <v>1.0324900000000001E-2</v>
      </c>
      <c r="X145" s="247">
        <v>1.4749919980000002E-4</v>
      </c>
      <c r="Y145" s="247">
        <v>8.931896003000001E-4</v>
      </c>
      <c r="Z145" s="247">
        <v>9.9807792E-4</v>
      </c>
      <c r="AA145" s="247">
        <v>2.2944320000000001E-4</v>
      </c>
      <c r="AB145" s="247">
        <v>2.2682099200999999E-3</v>
      </c>
      <c r="AC145" s="247">
        <v>9.2413000000000008E-6</v>
      </c>
      <c r="AD145" s="247">
        <v>2.0293000000000002E-6</v>
      </c>
      <c r="AE145" s="248"/>
      <c r="AF145" s="249">
        <v>2036.4152091200999</v>
      </c>
      <c r="AG145" s="249" t="s">
        <v>399</v>
      </c>
      <c r="AH145" s="249">
        <v>12.5583607943</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7.3966472495454391E-3</v>
      </c>
      <c r="F146" s="247">
        <v>0.12563602432388826</v>
      </c>
      <c r="G146" s="247">
        <v>1.1300206223425409E-4</v>
      </c>
      <c r="H146" s="247">
        <v>6.7993807082658745E-5</v>
      </c>
      <c r="I146" s="247">
        <v>2.1118622835882639E-3</v>
      </c>
      <c r="J146" s="247">
        <v>2.1118622835882639E-3</v>
      </c>
      <c r="K146" s="247">
        <v>2.1118622835882639E-3</v>
      </c>
      <c r="L146" s="247">
        <v>3.4319404371669059E-4</v>
      </c>
      <c r="M146" s="247">
        <v>0.59670186868867292</v>
      </c>
      <c r="N146" s="247">
        <v>3.0382371130081884E-3</v>
      </c>
      <c r="O146" s="247">
        <v>3.5378181509840665E-5</v>
      </c>
      <c r="P146" s="247">
        <v>1.1799303185765846E-5</v>
      </c>
      <c r="Q146" s="247">
        <v>4.0687252364709816E-7</v>
      </c>
      <c r="R146" s="247">
        <v>1.5636298893655787E-4</v>
      </c>
      <c r="S146" s="247">
        <v>5.9958386139638596E-3</v>
      </c>
      <c r="T146" s="247">
        <v>2.4863692147429476E-4</v>
      </c>
      <c r="U146" s="247">
        <v>3.522420373281986E-5</v>
      </c>
      <c r="V146" s="247">
        <v>3.5107957383394084E-3</v>
      </c>
      <c r="W146" s="247">
        <v>9.456E-4</v>
      </c>
      <c r="X146" s="247">
        <v>1.21257714E-5</v>
      </c>
      <c r="Y146" s="247">
        <v>1.9139791199999998E-5</v>
      </c>
      <c r="Z146" s="247">
        <v>8.3967577000000009E-6</v>
      </c>
      <c r="AA146" s="247">
        <v>2.19745862E-5</v>
      </c>
      <c r="AB146" s="247">
        <v>6.16369065E-5</v>
      </c>
      <c r="AC146" s="247">
        <v>9.4580000000000001E-7</v>
      </c>
      <c r="AD146" s="247">
        <v>5.9670000000000004E-7</v>
      </c>
      <c r="AE146" s="248"/>
      <c r="AF146" s="249">
        <v>60.070836348100002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0.35985374535725739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16.697372120224685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4.262743903292137E-2</v>
      </c>
      <c r="J148" s="247">
        <v>8.1124692701040668E-2</v>
      </c>
      <c r="K148" s="247">
        <v>0.10491085367984984</v>
      </c>
      <c r="L148" s="247">
        <v>4.1544815120750323E-3</v>
      </c>
      <c r="M148" s="247" t="s">
        <v>399</v>
      </c>
      <c r="N148" s="247">
        <v>0.11750146967275375</v>
      </c>
      <c r="O148" s="247">
        <v>5.3056996330757742E-4</v>
      </c>
      <c r="P148" s="247" t="s">
        <v>501</v>
      </c>
      <c r="Q148" s="247">
        <v>1.3504067367220681E-3</v>
      </c>
      <c r="R148" s="247">
        <v>4.3685802589290425E-2</v>
      </c>
      <c r="S148" s="247">
        <v>0.95774470492869446</v>
      </c>
      <c r="T148" s="247">
        <v>6.817422520659532E-3</v>
      </c>
      <c r="U148" s="247">
        <v>8.5254878065842729E-4</v>
      </c>
      <c r="V148" s="247">
        <v>0.34006382142142877</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3282.5336108288002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1.5895140272643774E-2</v>
      </c>
      <c r="J149" s="247">
        <v>2.9435444949340341E-2</v>
      </c>
      <c r="K149" s="247">
        <v>5.8870889898680681E-2</v>
      </c>
      <c r="L149" s="247">
        <v>6.2403143292601539E-4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3282.5336108288002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8.360443491780261</v>
      </c>
      <c r="F152" s="172">
        <f t="shared" ref="F152:AD152" si="1">F141 + F151 + IF(AND(OR($B$4="AT",$B$4="BE",$B$4="CH",$B$4="GB",$B$4="IE",$B$4="LT",$B$4="LU",$B$4="NL"),SUM(F143:F149)&gt;0),SUM(F143:F149)-SUM(F27:F33),0)</f>
        <v>7.7359561258144263</v>
      </c>
      <c r="G152" s="172">
        <f t="shared" si="1"/>
        <v>1.2959856267834167</v>
      </c>
      <c r="H152" s="172">
        <f t="shared" si="1"/>
        <v>0.13475914049365961</v>
      </c>
      <c r="I152" s="172">
        <f t="shared" si="1"/>
        <v>0.71074615398531626</v>
      </c>
      <c r="J152" s="172">
        <f t="shared" si="1"/>
        <v>0.81771791079718259</v>
      </c>
      <c r="K152" s="172">
        <f t="shared" si="1"/>
        <v>0.99692968076153421</v>
      </c>
      <c r="L152" s="172">
        <f t="shared" si="1"/>
        <v>0.24766366446881155</v>
      </c>
      <c r="M152" s="172">
        <f t="shared" si="1"/>
        <v>16.639344461292321</v>
      </c>
      <c r="N152" s="172">
        <f t="shared" si="1"/>
        <v>1.2114101825701333</v>
      </c>
      <c r="O152" s="172">
        <f t="shared" si="1"/>
        <v>7.1859174028961414E-2</v>
      </c>
      <c r="P152" s="172">
        <f t="shared" si="1"/>
        <v>5.7716258998834792E-2</v>
      </c>
      <c r="Q152" s="172">
        <f t="shared" si="1"/>
        <v>4.9821490238493034E-2</v>
      </c>
      <c r="R152" s="172">
        <f t="shared" si="1"/>
        <v>0.16324590875340203</v>
      </c>
      <c r="S152" s="172">
        <f t="shared" si="1"/>
        <v>1.7428059272540193</v>
      </c>
      <c r="T152" s="172">
        <f t="shared" si="1"/>
        <v>0.65722565796443289</v>
      </c>
      <c r="U152" s="172">
        <f t="shared" si="1"/>
        <v>3.1336152481822338E-2</v>
      </c>
      <c r="V152" s="172">
        <f t="shared" si="1"/>
        <v>1.8324570988532261</v>
      </c>
      <c r="W152" s="172">
        <f t="shared" si="1"/>
        <v>0.99720686983598128</v>
      </c>
      <c r="X152" s="172">
        <f t="shared" si="1"/>
        <v>5.7071458000640923E-2</v>
      </c>
      <c r="Y152" s="172">
        <f t="shared" si="1"/>
        <v>6.8858265875230848E-2</v>
      </c>
      <c r="Z152" s="172">
        <f t="shared" si="1"/>
        <v>2.9741806042194781E-2</v>
      </c>
      <c r="AA152" s="172">
        <f t="shared" si="1"/>
        <v>2.8735941710891479E-2</v>
      </c>
      <c r="AB152" s="172">
        <f t="shared" si="1"/>
        <v>0.18440943336636537</v>
      </c>
      <c r="AC152" s="172">
        <f t="shared" si="1"/>
        <v>2.7806182333661382E-2</v>
      </c>
      <c r="AD152" s="172">
        <f t="shared" si="1"/>
        <v>4.8711018728401563E-2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8.360443491780261</v>
      </c>
      <c r="F154" s="172">
        <f>F141 + F153 - IF(OR($B$6=2005,$B$6&gt;=2020),SUM(F99:F122),0) + IF(AND(OR($B$4="AT",$B$4="BE",$B$4="CH",$B$4="GB",$B$4="IE",$B$4="LT",$B$4="LU",$B$4="NL"),SUM(F143:F149)&gt;0),SUM(F143:F149)-SUM(F27:F33),0)</f>
        <v>7.7359561258144263</v>
      </c>
      <c r="G154" s="172">
        <f>G141 + G153 + IF(AND(OR($B$4="AT",$B$4="BE",$B$4="CH",$B$4="GB",$B$4="IE",$B$4="LT",$B$4="LU",$B$4="NL"),SUM(G143:G149)&gt;0),SUM(G143:G149)-SUM(G27:G33),0)</f>
        <v>1.2959856267834167</v>
      </c>
      <c r="H154" s="172">
        <f t="shared" ref="H154:AD154" si="2">H141 + H153 + IF(AND(OR($B$4="AT",$B$4="BE",$B$4="CH",$B$4="GB",$B$4="IE",$B$4="LT",$B$4="LU",$B$4="NL"),SUM(H143:H149)&gt;0),SUM(H143:H149)-SUM(H27:H33),0)</f>
        <v>0.13475914049365961</v>
      </c>
      <c r="I154" s="172">
        <f t="shared" si="2"/>
        <v>0.71074615398531626</v>
      </c>
      <c r="J154" s="172">
        <f t="shared" si="2"/>
        <v>0.81771791079718259</v>
      </c>
      <c r="K154" s="172">
        <f t="shared" si="2"/>
        <v>0.99692968076153421</v>
      </c>
      <c r="L154" s="172">
        <f t="shared" si="2"/>
        <v>0.24766366446881155</v>
      </c>
      <c r="M154" s="172">
        <f t="shared" si="2"/>
        <v>16.639344461292321</v>
      </c>
      <c r="N154" s="172">
        <f t="shared" si="2"/>
        <v>1.2114101825701333</v>
      </c>
      <c r="O154" s="172">
        <f t="shared" si="2"/>
        <v>7.1859174028961414E-2</v>
      </c>
      <c r="P154" s="172">
        <f t="shared" si="2"/>
        <v>5.7716258998834792E-2</v>
      </c>
      <c r="Q154" s="172">
        <f t="shared" si="2"/>
        <v>4.9821490238493034E-2</v>
      </c>
      <c r="R154" s="172">
        <f t="shared" si="2"/>
        <v>0.16324590875340203</v>
      </c>
      <c r="S154" s="172">
        <f t="shared" si="2"/>
        <v>1.7428059272540193</v>
      </c>
      <c r="T154" s="172">
        <f t="shared" si="2"/>
        <v>0.65722565796443289</v>
      </c>
      <c r="U154" s="172">
        <f t="shared" si="2"/>
        <v>3.1336152481822338E-2</v>
      </c>
      <c r="V154" s="172">
        <f t="shared" si="2"/>
        <v>1.8324570988532261</v>
      </c>
      <c r="W154" s="172">
        <f t="shared" si="2"/>
        <v>0.99720686983598128</v>
      </c>
      <c r="X154" s="172">
        <f t="shared" si="2"/>
        <v>5.7071458000640923E-2</v>
      </c>
      <c r="Y154" s="172">
        <f t="shared" si="2"/>
        <v>6.8858265875230848E-2</v>
      </c>
      <c r="Z154" s="172">
        <f t="shared" si="2"/>
        <v>2.9741806042194781E-2</v>
      </c>
      <c r="AA154" s="172">
        <f t="shared" si="2"/>
        <v>2.8735941710891479E-2</v>
      </c>
      <c r="AB154" s="172">
        <f t="shared" si="2"/>
        <v>0.18440943336636537</v>
      </c>
      <c r="AC154" s="172">
        <f t="shared" si="2"/>
        <v>2.7806182333661382E-2</v>
      </c>
      <c r="AD154" s="172">
        <f t="shared" si="2"/>
        <v>4.8711018728401563E-2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2004</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1.2628665294897996</v>
      </c>
      <c r="F14" s="247">
        <v>1.2466001005319995E-2</v>
      </c>
      <c r="G14" s="247">
        <v>2.6839675731010867E-2</v>
      </c>
      <c r="H14" s="247">
        <v>5.1136185089199994E-3</v>
      </c>
      <c r="I14" s="247">
        <v>1.3010411561564664E-2</v>
      </c>
      <c r="J14" s="247">
        <v>1.3075509161564665E-2</v>
      </c>
      <c r="K14" s="247">
        <v>1.3165018361564664E-2</v>
      </c>
      <c r="L14" s="247">
        <v>4.2978815837244993E-4</v>
      </c>
      <c r="M14" s="247">
        <v>6.372141754646661E-2</v>
      </c>
      <c r="N14" s="247">
        <v>0.56645801960027231</v>
      </c>
      <c r="O14" s="247">
        <v>5.1105303126712055E-2</v>
      </c>
      <c r="P14" s="247">
        <v>3.3878763524819999E-2</v>
      </c>
      <c r="Q14" s="247">
        <v>4.0546994261783993E-2</v>
      </c>
      <c r="R14" s="247">
        <v>4.6785370959604639E-2</v>
      </c>
      <c r="S14" s="247">
        <v>0.12544627348396048</v>
      </c>
      <c r="T14" s="247">
        <v>7.2554170192892592E-2</v>
      </c>
      <c r="U14" s="247">
        <v>6.3219649646998402E-3</v>
      </c>
      <c r="V14" s="247">
        <v>0.92438480136027235</v>
      </c>
      <c r="W14" s="247">
        <v>4.4019739424100014E-2</v>
      </c>
      <c r="X14" s="247">
        <v>5.7201188502349924E-3</v>
      </c>
      <c r="Y14" s="247">
        <v>2.2031393535248798E-4</v>
      </c>
      <c r="Z14" s="247">
        <v>7.9876385352488016E-5</v>
      </c>
      <c r="AA14" s="247">
        <v>1.9190344143248797E-4</v>
      </c>
      <c r="AB14" s="247">
        <v>6.2120249142924577E-3</v>
      </c>
      <c r="AC14" s="247">
        <v>2.5534100000000004E-2</v>
      </c>
      <c r="AD14" s="247">
        <v>1.787387E-2</v>
      </c>
      <c r="AE14" s="248"/>
      <c r="AF14" s="249">
        <v>27.12400000000002</v>
      </c>
      <c r="AG14" s="249" t="s">
        <v>399</v>
      </c>
      <c r="AH14" s="249">
        <v>857.94684819999839</v>
      </c>
      <c r="AI14" s="249">
        <v>1607.6444093654109</v>
      </c>
      <c r="AJ14" s="249">
        <v>2860.9048211595091</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0.29404982313434602</v>
      </c>
      <c r="F23" s="247">
        <v>8.7582133865207995E-2</v>
      </c>
      <c r="G23" s="247">
        <v>7.0620292227612956E-4</v>
      </c>
      <c r="H23" s="247">
        <v>7.3088793569802809E-5</v>
      </c>
      <c r="I23" s="247">
        <v>1.5341310640095489E-2</v>
      </c>
      <c r="J23" s="247">
        <v>2.1835331534918873E-2</v>
      </c>
      <c r="K23" s="247">
        <v>7.8086585020796309E-2</v>
      </c>
      <c r="L23" s="247">
        <v>9.2842313815279399E-3</v>
      </c>
      <c r="M23" s="247">
        <v>0.31270364321124494</v>
      </c>
      <c r="N23" s="247">
        <v>5.3118609020117802E-4</v>
      </c>
      <c r="O23" s="247">
        <v>1.5617420081982271E-4</v>
      </c>
      <c r="P23" s="247" t="s">
        <v>501</v>
      </c>
      <c r="Q23" s="247" t="s">
        <v>501</v>
      </c>
      <c r="R23" s="247">
        <v>4.9237088414605097E-4</v>
      </c>
      <c r="S23" s="247">
        <v>2.1683272857497111E-2</v>
      </c>
      <c r="T23" s="247">
        <v>6.8116253293971972E-4</v>
      </c>
      <c r="U23" s="247">
        <v>9.4347371657545339E-5</v>
      </c>
      <c r="V23" s="247">
        <v>1.226493250058831E-2</v>
      </c>
      <c r="W23" s="247" t="s">
        <v>501</v>
      </c>
      <c r="X23" s="247">
        <v>2.8899374403899868E-4</v>
      </c>
      <c r="Y23" s="247">
        <v>4.7132268514012745E-4</v>
      </c>
      <c r="Z23" s="247" t="s">
        <v>399</v>
      </c>
      <c r="AA23" s="247" t="s">
        <v>399</v>
      </c>
      <c r="AB23" s="247">
        <v>7.6031642917912705E-4</v>
      </c>
      <c r="AC23" s="247" t="s">
        <v>501</v>
      </c>
      <c r="AD23" s="247" t="s">
        <v>399</v>
      </c>
      <c r="AE23" s="248"/>
      <c r="AF23" s="249">
        <v>406.38261453884923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0.24963278665070601</v>
      </c>
      <c r="F24" s="247">
        <v>3.9535050627521884E-2</v>
      </c>
      <c r="G24" s="247">
        <v>1.4248404800651151E-2</v>
      </c>
      <c r="H24" s="247">
        <v>8.750620985067451E-4</v>
      </c>
      <c r="I24" s="247">
        <v>6.7615763141019415E-3</v>
      </c>
      <c r="J24" s="247">
        <v>6.7615763141019415E-3</v>
      </c>
      <c r="K24" s="247">
        <v>6.7615763141019415E-3</v>
      </c>
      <c r="L24" s="247">
        <v>3.2140742299595986E-3</v>
      </c>
      <c r="M24" s="247">
        <v>5.9607253064110577E-2</v>
      </c>
      <c r="N24" s="247">
        <v>3.8167062225804739E-5</v>
      </c>
      <c r="O24" s="247">
        <v>2.9683744350450985E-6</v>
      </c>
      <c r="P24" s="247">
        <v>7.9604707474471164E-4</v>
      </c>
      <c r="Q24" s="247">
        <v>1.4961754356829796E-4</v>
      </c>
      <c r="R24" s="247">
        <v>7.4954333729961581E-5</v>
      </c>
      <c r="S24" s="247">
        <v>6.593798327783787E-5</v>
      </c>
      <c r="T24" s="247">
        <v>2.0610742762659657E-5</v>
      </c>
      <c r="U24" s="247">
        <v>1.1298763632988446E-4</v>
      </c>
      <c r="V24" s="247">
        <v>9.2383689619543914E-3</v>
      </c>
      <c r="W24" s="247">
        <v>1.1301124096974597E-3</v>
      </c>
      <c r="X24" s="247">
        <v>1.5538848928007891E-6</v>
      </c>
      <c r="Y24" s="247">
        <v>8.3382574112305167E-6</v>
      </c>
      <c r="Z24" s="247">
        <v>2.0335571439658797E-6</v>
      </c>
      <c r="AA24" s="247">
        <v>1.9487239652123424E-6</v>
      </c>
      <c r="AB24" s="247">
        <v>1.3874423413209526E-5</v>
      </c>
      <c r="AC24" s="247" t="s">
        <v>501</v>
      </c>
      <c r="AD24" s="247" t="s">
        <v>501</v>
      </c>
      <c r="AE24" s="248"/>
      <c r="AF24" s="249">
        <v>283.03953628803083</v>
      </c>
      <c r="AG24" s="249" t="s">
        <v>399</v>
      </c>
      <c r="AH24" s="249">
        <v>1411.2635747965701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2.2002260335369286</v>
      </c>
      <c r="F27" s="247">
        <v>1.1186743124319893</v>
      </c>
      <c r="G27" s="247">
        <v>1.5541927370590267E-2</v>
      </c>
      <c r="H27" s="247">
        <v>6.6619753186091951E-2</v>
      </c>
      <c r="I27" s="247">
        <v>0.14055005399571033</v>
      </c>
      <c r="J27" s="247">
        <v>0.14055005399571033</v>
      </c>
      <c r="K27" s="247">
        <v>0.14055005399571033</v>
      </c>
      <c r="L27" s="247">
        <v>0.10461357237247201</v>
      </c>
      <c r="M27" s="247">
        <v>9.3548754658803972</v>
      </c>
      <c r="N27" s="247">
        <v>0.20486484743204994</v>
      </c>
      <c r="O27" s="247">
        <v>2.4742471639292696E-5</v>
      </c>
      <c r="P27" s="247">
        <v>1.4798432878017937E-3</v>
      </c>
      <c r="Q27" s="247">
        <v>4.0342073630879538E-5</v>
      </c>
      <c r="R27" s="247">
        <v>1.6736452862652356E-3</v>
      </c>
      <c r="S27" s="247">
        <v>1.1474966213491954E-3</v>
      </c>
      <c r="T27" s="247">
        <v>2.3611293127275866E-4</v>
      </c>
      <c r="U27" s="247">
        <v>3.1199203983173672E-5</v>
      </c>
      <c r="V27" s="247">
        <v>5.3415706275400827E-3</v>
      </c>
      <c r="W27" s="247">
        <v>0.13999690000000001</v>
      </c>
      <c r="X27" s="247">
        <v>3.6854233380000001E-3</v>
      </c>
      <c r="Y27" s="247">
        <v>4.1917512435000002E-3</v>
      </c>
      <c r="Z27" s="247">
        <v>3.1974496054000003E-3</v>
      </c>
      <c r="AA27" s="247">
        <v>3.6275855070000002E-3</v>
      </c>
      <c r="AB27" s="247">
        <v>1.4702209693900001E-2</v>
      </c>
      <c r="AC27" s="247">
        <v>1.399975E-4</v>
      </c>
      <c r="AD27" s="247">
        <v>2.8117900000000001E-5</v>
      </c>
      <c r="AE27" s="248"/>
      <c r="AF27" s="249">
        <v>9637.0112481194992</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0.67057308553616812</v>
      </c>
      <c r="F28" s="247">
        <v>9.8837227426369315E-2</v>
      </c>
      <c r="G28" s="247">
        <v>3.0916954000206934E-3</v>
      </c>
      <c r="H28" s="247">
        <v>1.0536203027243795E-3</v>
      </c>
      <c r="I28" s="247">
        <v>5.9913929165007311E-2</v>
      </c>
      <c r="J28" s="247">
        <v>5.9913929165007311E-2</v>
      </c>
      <c r="K28" s="247">
        <v>5.9913929165007311E-2</v>
      </c>
      <c r="L28" s="247">
        <v>4.524433285303834E-2</v>
      </c>
      <c r="M28" s="247">
        <v>0.58957363100392279</v>
      </c>
      <c r="N28" s="247">
        <v>3.0650906896786548E-3</v>
      </c>
      <c r="O28" s="247">
        <v>2.2688771374986025E-6</v>
      </c>
      <c r="P28" s="247">
        <v>2.2350811510085913E-4</v>
      </c>
      <c r="Q28" s="247">
        <v>4.4018113832052634E-6</v>
      </c>
      <c r="R28" s="247">
        <v>3.4805293234839446E-4</v>
      </c>
      <c r="S28" s="247">
        <v>2.337744444769152E-4</v>
      </c>
      <c r="T28" s="247">
        <v>1.1114651926873546E-5</v>
      </c>
      <c r="U28" s="247">
        <v>4.265868491413321E-6</v>
      </c>
      <c r="V28" s="247">
        <v>7.6377804170063969E-4</v>
      </c>
      <c r="W28" s="247">
        <v>2.6708000000000003E-2</v>
      </c>
      <c r="X28" s="247">
        <v>8.1404020730000001E-4</v>
      </c>
      <c r="Y28" s="247">
        <v>9.1354807170000002E-4</v>
      </c>
      <c r="Z28" s="247">
        <v>7.1515708860000007E-4</v>
      </c>
      <c r="AA28" s="247">
        <v>7.6085193070000003E-4</v>
      </c>
      <c r="AB28" s="247">
        <v>3.2035972983000005E-3</v>
      </c>
      <c r="AC28" s="247">
        <v>2.67084E-5</v>
      </c>
      <c r="AD28" s="247">
        <v>5.4325000000000001E-6</v>
      </c>
      <c r="AE28" s="248"/>
      <c r="AF28" s="249">
        <v>1764.976800142</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1.8206765962188376</v>
      </c>
      <c r="F29" s="247">
        <v>9.7965513286839487E-2</v>
      </c>
      <c r="G29" s="247">
        <v>4.1639283364823783E-3</v>
      </c>
      <c r="H29" s="247">
        <v>9.9170535053627932E-4</v>
      </c>
      <c r="I29" s="247">
        <v>4.6425534669590839E-2</v>
      </c>
      <c r="J29" s="247">
        <v>4.6425534669590839E-2</v>
      </c>
      <c r="K29" s="247">
        <v>4.6425534669590839E-2</v>
      </c>
      <c r="L29" s="247">
        <v>2.9211933374920371E-2</v>
      </c>
      <c r="M29" s="247">
        <v>0.43359376593395604</v>
      </c>
      <c r="N29" s="247">
        <v>3.8000650519967621E-5</v>
      </c>
      <c r="O29" s="247">
        <v>2.7678246721378492E-6</v>
      </c>
      <c r="P29" s="247">
        <v>2.9333176106989973E-4</v>
      </c>
      <c r="Q29" s="247">
        <v>5.5351881108619994E-6</v>
      </c>
      <c r="R29" s="247">
        <v>4.7040243260783977E-4</v>
      </c>
      <c r="S29" s="247">
        <v>3.1544760690900786E-4</v>
      </c>
      <c r="T29" s="247">
        <v>1.1078217189756885E-5</v>
      </c>
      <c r="U29" s="247">
        <v>5.5347268774483004E-6</v>
      </c>
      <c r="V29" s="247">
        <v>9.9623700093828338E-4</v>
      </c>
      <c r="W29" s="247">
        <v>1.1709199999999999E-2</v>
      </c>
      <c r="X29" s="247">
        <v>1.6727561250000001E-4</v>
      </c>
      <c r="Y29" s="247">
        <v>1.0129467656000001E-3</v>
      </c>
      <c r="Z29" s="247">
        <v>1.1318983124000001E-3</v>
      </c>
      <c r="AA29" s="247">
        <v>2.6020650860000003E-4</v>
      </c>
      <c r="AB29" s="247">
        <v>2.5723271991000001E-3</v>
      </c>
      <c r="AC29" s="247">
        <v>1.06793E-5</v>
      </c>
      <c r="AD29" s="247">
        <v>2.3080000000000002E-6</v>
      </c>
      <c r="AE29" s="248"/>
      <c r="AF29" s="249">
        <v>2362.8687806467001</v>
      </c>
      <c r="AG29" s="249" t="s">
        <v>399</v>
      </c>
      <c r="AH29" s="249">
        <v>12.0958061987</v>
      </c>
      <c r="AI29" s="249" t="s">
        <v>399</v>
      </c>
      <c r="AJ29" s="249" t="s">
        <v>399</v>
      </c>
      <c r="AK29" s="249" t="s">
        <v>399</v>
      </c>
      <c r="AL29" s="250" t="s">
        <v>12</v>
      </c>
    </row>
    <row r="30" spans="1:38" s="1" customFormat="1" ht="26.25" customHeight="1" thickBot="1" x14ac:dyDescent="0.3">
      <c r="A30" s="244" t="s">
        <v>123</v>
      </c>
      <c r="B30" s="244" t="s">
        <v>166</v>
      </c>
      <c r="C30" s="245" t="s">
        <v>54</v>
      </c>
      <c r="D30" s="246"/>
      <c r="E30" s="247">
        <v>9.7234994703898521E-3</v>
      </c>
      <c r="F30" s="247">
        <v>0.15040625824574896</v>
      </c>
      <c r="G30" s="247">
        <v>1.1233033206681976E-4</v>
      </c>
      <c r="H30" s="247">
        <v>8.8197581365163309E-5</v>
      </c>
      <c r="I30" s="247">
        <v>2.4186250479069273E-3</v>
      </c>
      <c r="J30" s="247">
        <v>2.4186250479069273E-3</v>
      </c>
      <c r="K30" s="247">
        <v>2.4186250479069273E-3</v>
      </c>
      <c r="L30" s="247">
        <v>4.0215654374995552E-4</v>
      </c>
      <c r="M30" s="247">
        <v>0.72272715555105971</v>
      </c>
      <c r="N30" s="247">
        <v>3.9491851607736279E-3</v>
      </c>
      <c r="O30" s="247">
        <v>4.8064062739166055E-5</v>
      </c>
      <c r="P30" s="247">
        <v>1.5337003907428308E-5</v>
      </c>
      <c r="Q30" s="247">
        <v>5.288622037044245E-7</v>
      </c>
      <c r="R30" s="247">
        <v>2.1199658180072527E-4</v>
      </c>
      <c r="S30" s="247">
        <v>8.1481824099743864E-3</v>
      </c>
      <c r="T30" s="247">
        <v>3.3772113441727112E-4</v>
      </c>
      <c r="U30" s="247">
        <v>4.7854801827162988E-5</v>
      </c>
      <c r="V30" s="247">
        <v>4.7686379715962453E-3</v>
      </c>
      <c r="W30" s="247">
        <v>1.2167E-3</v>
      </c>
      <c r="X30" s="247">
        <v>1.5096387800000001E-5</v>
      </c>
      <c r="Y30" s="247">
        <v>2.3018368800000002E-5</v>
      </c>
      <c r="Z30" s="247">
        <v>1.06683328E-5</v>
      </c>
      <c r="AA30" s="247">
        <v>2.6297384600000003E-5</v>
      </c>
      <c r="AB30" s="247">
        <v>7.5080473999999996E-5</v>
      </c>
      <c r="AC30" s="247">
        <v>1.2168999999999999E-6</v>
      </c>
      <c r="AD30" s="247">
        <v>6.9070000000000001E-7</v>
      </c>
      <c r="AE30" s="248"/>
      <c r="AF30" s="249">
        <v>77.852012511500007</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0.32342712869893325</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15.007161079567133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4.971714108837829E-2</v>
      </c>
      <c r="J32" s="247">
        <v>9.4638621380877114E-2</v>
      </c>
      <c r="K32" s="247">
        <v>0.12236301945388546</v>
      </c>
      <c r="L32" s="247">
        <v>4.8429354989280851E-3</v>
      </c>
      <c r="M32" s="247" t="s">
        <v>399</v>
      </c>
      <c r="N32" s="247">
        <v>0.13716068703212969</v>
      </c>
      <c r="O32" s="247">
        <v>6.1916332474193489E-4</v>
      </c>
      <c r="P32" s="291" t="s">
        <v>501</v>
      </c>
      <c r="Q32" s="247">
        <v>1.5762634929500571E-3</v>
      </c>
      <c r="R32" s="247">
        <v>5.0996773290799526E-2</v>
      </c>
      <c r="S32" s="247">
        <v>1.1180423244552284</v>
      </c>
      <c r="T32" s="247">
        <v>7.9571583083306585E-3</v>
      </c>
      <c r="U32" s="247">
        <v>9.9434282176756551E-4</v>
      </c>
      <c r="V32" s="247">
        <v>0.3966470579210708</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3823.6190880487002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1.841772296465544E-2</v>
      </c>
      <c r="J33" s="247">
        <v>3.4106894378991538E-2</v>
      </c>
      <c r="K33" s="247">
        <v>6.8213788757983077E-2</v>
      </c>
      <c r="L33" s="247">
        <v>7.2306616083462098E-4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3823.6190880487002</v>
      </c>
      <c r="AL33" s="250" t="s">
        <v>459</v>
      </c>
    </row>
    <row r="34" spans="1:38" s="1" customFormat="1" ht="26.25" customHeight="1" thickBot="1" x14ac:dyDescent="0.3">
      <c r="A34" s="244" t="s">
        <v>121</v>
      </c>
      <c r="B34" s="244" t="s">
        <v>170</v>
      </c>
      <c r="C34" s="245" t="s">
        <v>58</v>
      </c>
      <c r="D34" s="246"/>
      <c r="E34" s="247">
        <v>8.8022142815139079E-2</v>
      </c>
      <c r="F34" s="247">
        <v>7.8129580415078337E-3</v>
      </c>
      <c r="G34" s="247">
        <v>6.8598060438377463E-3</v>
      </c>
      <c r="H34" s="247">
        <v>1.1769983001532135E-5</v>
      </c>
      <c r="I34" s="247">
        <v>2.3012844064958841E-3</v>
      </c>
      <c r="J34" s="247">
        <v>2.4182621516644857E-3</v>
      </c>
      <c r="K34" s="247">
        <v>2.5532920180010811E-3</v>
      </c>
      <c r="L34" s="247">
        <v>1.4958348642223247E-3</v>
      </c>
      <c r="M34" s="247">
        <v>1.7972691834854896E-2</v>
      </c>
      <c r="N34" s="247" t="s">
        <v>501</v>
      </c>
      <c r="O34" s="247">
        <v>1.6824576928570476E-5</v>
      </c>
      <c r="P34" s="247" t="s">
        <v>501</v>
      </c>
      <c r="Q34" s="247" t="s">
        <v>501</v>
      </c>
      <c r="R34" s="247">
        <v>8.3978467673508414E-5</v>
      </c>
      <c r="S34" s="247">
        <v>2.8551234839299419E-3</v>
      </c>
      <c r="T34" s="247">
        <v>1.1755541304597737E-4</v>
      </c>
      <c r="U34" s="247">
        <v>1.6824576928570476E-5</v>
      </c>
      <c r="V34" s="247">
        <v>1.6795693534701684E-3</v>
      </c>
      <c r="W34" s="247" t="s">
        <v>501</v>
      </c>
      <c r="X34" s="247">
        <v>5.0401522301039435E-5</v>
      </c>
      <c r="Y34" s="247">
        <v>8.3978467673508414E-5</v>
      </c>
      <c r="Z34" s="247" t="s">
        <v>501</v>
      </c>
      <c r="AA34" s="247" t="s">
        <v>501</v>
      </c>
      <c r="AB34" s="247">
        <v>1.3437998997454785E-4</v>
      </c>
      <c r="AC34" s="247" t="s">
        <v>399</v>
      </c>
      <c r="AD34" s="247" t="s">
        <v>399</v>
      </c>
      <c r="AE34" s="248"/>
      <c r="AF34" s="249">
        <v>72.208484671976279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5.5883056064787773E-2</v>
      </c>
      <c r="F36" s="247">
        <v>1.9932439438661706E-3</v>
      </c>
      <c r="G36" s="247">
        <v>2.1422858294277898E-3</v>
      </c>
      <c r="H36" s="247">
        <v>5.2026941571817759E-6</v>
      </c>
      <c r="I36" s="247">
        <v>9.9646895151669782E-4</v>
      </c>
      <c r="J36" s="247">
        <v>1.0677764655533655E-3</v>
      </c>
      <c r="K36" s="247">
        <v>1.0677764655533655E-3</v>
      </c>
      <c r="L36" s="247">
        <v>3.3101070432154338E-4</v>
      </c>
      <c r="M36" s="247">
        <v>5.2669627320646086E-3</v>
      </c>
      <c r="N36" s="247">
        <v>9.2516143748002982E-5</v>
      </c>
      <c r="O36" s="247">
        <v>7.1307514036667864E-6</v>
      </c>
      <c r="P36" s="247">
        <v>2.1361650127722816E-5</v>
      </c>
      <c r="Q36" s="247">
        <v>2.8461797448112068E-5</v>
      </c>
      <c r="R36" s="247">
        <v>3.5592548851778852E-5</v>
      </c>
      <c r="S36" s="247">
        <v>6.2646558469124072E-4</v>
      </c>
      <c r="T36" s="247">
        <v>7.118509770355771E-4</v>
      </c>
      <c r="U36" s="247">
        <v>7.1185097703557705E-5</v>
      </c>
      <c r="V36" s="247">
        <v>8.541599642761373E-4</v>
      </c>
      <c r="W36" s="247">
        <v>9.2516143748002988E-2</v>
      </c>
      <c r="X36" s="247" t="s">
        <v>501</v>
      </c>
      <c r="Y36" s="247" t="s">
        <v>501</v>
      </c>
      <c r="Z36" s="247" t="s">
        <v>501</v>
      </c>
      <c r="AA36" s="247" t="s">
        <v>501</v>
      </c>
      <c r="AB36" s="247">
        <v>2.4177225789256483E-6</v>
      </c>
      <c r="AC36" s="247">
        <v>5.6923594896224137E-5</v>
      </c>
      <c r="AD36" s="247">
        <v>2.7054009617345232E-5</v>
      </c>
      <c r="AE36" s="248"/>
      <c r="AF36" s="249">
        <v>30.604083277539853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19.331871657754011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1.6850455760474625E-2</v>
      </c>
      <c r="F38" s="247">
        <v>1.0770547114012435E-3</v>
      </c>
      <c r="G38" s="247">
        <v>3.6167518024616504E-5</v>
      </c>
      <c r="H38" s="247">
        <v>3.7776913485142809E-6</v>
      </c>
      <c r="I38" s="247">
        <v>8.9778640120197705E-4</v>
      </c>
      <c r="J38" s="247">
        <v>1.1041843707901384E-3</v>
      </c>
      <c r="K38" s="247">
        <v>2.2456800658911371E-3</v>
      </c>
      <c r="L38" s="247">
        <v>4.9157198918283829E-4</v>
      </c>
      <c r="M38" s="247">
        <v>6.4257759821093738E-3</v>
      </c>
      <c r="N38" s="247">
        <v>5.3661256696803305E-8</v>
      </c>
      <c r="O38" s="247">
        <v>1.1326473310783648E-5</v>
      </c>
      <c r="P38" s="247" t="s">
        <v>501</v>
      </c>
      <c r="Q38" s="247" t="s">
        <v>501</v>
      </c>
      <c r="R38" s="247">
        <v>3.0763942768913769E-5</v>
      </c>
      <c r="S38" s="247">
        <v>1.0836590539876781E-3</v>
      </c>
      <c r="T38" s="247">
        <v>4.0197938882682301E-5</v>
      </c>
      <c r="U38" s="247">
        <v>4.8070027167256531E-6</v>
      </c>
      <c r="V38" s="247">
        <v>6.9752984825380054E-4</v>
      </c>
      <c r="W38" s="247" t="s">
        <v>501</v>
      </c>
      <c r="X38" s="247">
        <v>1.4397597542306837E-5</v>
      </c>
      <c r="Y38" s="247">
        <v>2.3997114186920638E-5</v>
      </c>
      <c r="Z38" s="247" t="s">
        <v>399</v>
      </c>
      <c r="AA38" s="247" t="s">
        <v>399</v>
      </c>
      <c r="AB38" s="247">
        <v>3.839471172922748E-5</v>
      </c>
      <c r="AC38" s="247" t="s">
        <v>501</v>
      </c>
      <c r="AD38" s="247" t="s">
        <v>399</v>
      </c>
      <c r="AE38" s="248"/>
      <c r="AF38" s="249">
        <v>20.536159763546141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0.61235300236438306</v>
      </c>
      <c r="F39" s="247">
        <v>0.34285663816252937</v>
      </c>
      <c r="G39" s="247">
        <v>0.39948074075586532</v>
      </c>
      <c r="H39" s="247">
        <v>7.1856929220319625E-3</v>
      </c>
      <c r="I39" s="247">
        <v>8.3848331365062506E-2</v>
      </c>
      <c r="J39" s="247">
        <v>9.6356489826129266E-2</v>
      </c>
      <c r="K39" s="247">
        <v>9.6356489826129266E-2</v>
      </c>
      <c r="L39" s="247">
        <v>4.2379387653130783E-2</v>
      </c>
      <c r="M39" s="247">
        <v>0.71490937044845104</v>
      </c>
      <c r="N39" s="247">
        <v>3.3479183058466838E-2</v>
      </c>
      <c r="O39" s="247">
        <v>6.355610545133322E-4</v>
      </c>
      <c r="P39" s="247">
        <v>6.5088174913656548E-3</v>
      </c>
      <c r="Q39" s="247">
        <v>3.2128187946216377E-3</v>
      </c>
      <c r="R39" s="247">
        <v>4.1840517880200205E-2</v>
      </c>
      <c r="S39" s="247">
        <v>1.2537489729728962E-2</v>
      </c>
      <c r="T39" s="247">
        <v>0.52131992555442574</v>
      </c>
      <c r="U39" s="247">
        <v>1.0712515316796552E-3</v>
      </c>
      <c r="V39" s="247">
        <v>8.3284268506173917E-2</v>
      </c>
      <c r="W39" s="247">
        <v>3.088257065457484E-2</v>
      </c>
      <c r="X39" s="247">
        <v>1.6044338860004629E-5</v>
      </c>
      <c r="Y39" s="247">
        <v>3.8969725046071547E-5</v>
      </c>
      <c r="Z39" s="247">
        <v>1.9497339356820124E-5</v>
      </c>
      <c r="AA39" s="247">
        <v>1.8437836982526902E-5</v>
      </c>
      <c r="AB39" s="247">
        <v>9.2949240245423213E-5</v>
      </c>
      <c r="AC39" s="247" t="s">
        <v>501</v>
      </c>
      <c r="AD39" s="247" t="s">
        <v>501</v>
      </c>
      <c r="AE39" s="248"/>
      <c r="AF39" s="249">
        <v>4169.3861536889171</v>
      </c>
      <c r="AG39" s="249" t="s">
        <v>399</v>
      </c>
      <c r="AH39" s="249">
        <v>11281.257177771784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1.2665511839679853</v>
      </c>
      <c r="F41" s="247">
        <v>0.15508040109273663</v>
      </c>
      <c r="G41" s="247">
        <v>0.76423271871538989</v>
      </c>
      <c r="H41" s="247">
        <v>2.1059437191434761E-2</v>
      </c>
      <c r="I41" s="247">
        <v>0.13827845583818696</v>
      </c>
      <c r="J41" s="247">
        <v>0.14005318020026392</v>
      </c>
      <c r="K41" s="247">
        <v>0.14751085793571075</v>
      </c>
      <c r="L41" s="247">
        <v>1.0320054782879267E-2</v>
      </c>
      <c r="M41" s="247">
        <v>2.0359477672424235</v>
      </c>
      <c r="N41" s="247">
        <v>2.1834600723102546E-2</v>
      </c>
      <c r="O41" s="247">
        <v>2.0181613074150956E-3</v>
      </c>
      <c r="P41" s="247">
        <v>4.167185801479581E-3</v>
      </c>
      <c r="Q41" s="247">
        <v>3.1529171324921668E-3</v>
      </c>
      <c r="R41" s="247">
        <v>6.5468854511108801E-3</v>
      </c>
      <c r="S41" s="247">
        <v>5.0845082583305685E-3</v>
      </c>
      <c r="T41" s="247">
        <v>2.0878644019087012E-3</v>
      </c>
      <c r="U41" s="247">
        <v>1.692014637598041E-2</v>
      </c>
      <c r="V41" s="247">
        <v>0.10495962246871662</v>
      </c>
      <c r="W41" s="247">
        <v>0.23591613906991926</v>
      </c>
      <c r="X41" s="247">
        <v>4.0809466521323653E-2</v>
      </c>
      <c r="Y41" s="247">
        <v>5.4103686204366022E-2</v>
      </c>
      <c r="Z41" s="247">
        <v>2.1608143569332581E-2</v>
      </c>
      <c r="AA41" s="247">
        <v>2.1387605018215586E-2</v>
      </c>
      <c r="AB41" s="247">
        <v>0.13790890131323785</v>
      </c>
      <c r="AC41" s="247">
        <v>7.7648392799999999E-4</v>
      </c>
      <c r="AD41" s="247">
        <v>2.3493033500162467E-2</v>
      </c>
      <c r="AE41" s="248"/>
      <c r="AF41" s="249">
        <v>9020.8131019952762</v>
      </c>
      <c r="AG41" s="249">
        <v>138.1644</v>
      </c>
      <c r="AH41" s="249">
        <v>23026.777252401473</v>
      </c>
      <c r="AI41" s="249">
        <v>138.1644</v>
      </c>
      <c r="AJ41" s="249" t="s">
        <v>399</v>
      </c>
      <c r="AK41" s="249" t="s">
        <v>414</v>
      </c>
      <c r="AL41" s="250" t="s">
        <v>12</v>
      </c>
    </row>
    <row r="42" spans="1:38" s="1" customFormat="1" ht="26.25" customHeight="1" thickBot="1" x14ac:dyDescent="0.3">
      <c r="A42" s="244" t="s">
        <v>121</v>
      </c>
      <c r="B42" s="244" t="s">
        <v>178</v>
      </c>
      <c r="C42" s="245" t="s">
        <v>60</v>
      </c>
      <c r="D42" s="246"/>
      <c r="E42" s="247">
        <v>3.8520965869633557E-3</v>
      </c>
      <c r="F42" s="247">
        <v>9.268161919116838E-2</v>
      </c>
      <c r="G42" s="247">
        <v>3.4175181956848789E-5</v>
      </c>
      <c r="H42" s="247">
        <v>6.8535164212145287E-6</v>
      </c>
      <c r="I42" s="247">
        <v>3.309423188468449E-4</v>
      </c>
      <c r="J42" s="247">
        <v>3.4486502905356492E-4</v>
      </c>
      <c r="K42" s="247">
        <v>3.6044603519244498E-4</v>
      </c>
      <c r="L42" s="247">
        <v>3.7470751660081513E-5</v>
      </c>
      <c r="M42" s="247">
        <v>0.2965809857551695</v>
      </c>
      <c r="N42" s="247">
        <v>8.9507333039946769E-4</v>
      </c>
      <c r="O42" s="247">
        <v>5.6946788918064792E-6</v>
      </c>
      <c r="P42" s="247" t="s">
        <v>501</v>
      </c>
      <c r="Q42" s="247" t="s">
        <v>501</v>
      </c>
      <c r="R42" s="247">
        <v>5.4275845015857991E-5</v>
      </c>
      <c r="S42" s="247">
        <v>1.5139373103875177E-3</v>
      </c>
      <c r="T42" s="247">
        <v>4.1815736557090139E-5</v>
      </c>
      <c r="U42" s="247">
        <v>5.3633367791664789E-6</v>
      </c>
      <c r="V42" s="247">
        <v>7.4654599224163981E-4</v>
      </c>
      <c r="W42" s="247" t="s">
        <v>501</v>
      </c>
      <c r="X42" s="247">
        <v>1.6643567178857794E-5</v>
      </c>
      <c r="Y42" s="247">
        <v>1.7774046814951898E-5</v>
      </c>
      <c r="Z42" s="247" t="s">
        <v>399</v>
      </c>
      <c r="AA42" s="247" t="s">
        <v>399</v>
      </c>
      <c r="AB42" s="247">
        <v>3.4417613993809686E-5</v>
      </c>
      <c r="AC42" s="247" t="s">
        <v>501</v>
      </c>
      <c r="AD42" s="247" t="s">
        <v>399</v>
      </c>
      <c r="AE42" s="248"/>
      <c r="AF42" s="249">
        <v>23.477470417123349</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1.9189600560543486E-3</v>
      </c>
      <c r="F44" s="247">
        <v>1.0357771012810895E-2</v>
      </c>
      <c r="G44" s="247">
        <v>5.7757034995978889E-6</v>
      </c>
      <c r="H44" s="247">
        <v>4.4629779208071039E-7</v>
      </c>
      <c r="I44" s="247">
        <v>2.6548118031675467E-4</v>
      </c>
      <c r="J44" s="247">
        <v>1.2851270066752162E-3</v>
      </c>
      <c r="K44" s="247">
        <v>4.3555751922244512E-3</v>
      </c>
      <c r="L44" s="247">
        <v>5.0283229323866882E-5</v>
      </c>
      <c r="M44" s="247">
        <v>2.5740041018133174E-2</v>
      </c>
      <c r="N44" s="247">
        <v>6.747220334401191E-5</v>
      </c>
      <c r="O44" s="247">
        <v>1.8824169931190027E-6</v>
      </c>
      <c r="P44" s="247" t="s">
        <v>501</v>
      </c>
      <c r="Q44" s="247" t="s">
        <v>501</v>
      </c>
      <c r="R44" s="247">
        <v>6.1218326550334688E-6</v>
      </c>
      <c r="S44" s="247">
        <v>2.5473040205743796E-4</v>
      </c>
      <c r="T44" s="247">
        <v>7.7809127832560841E-6</v>
      </c>
      <c r="U44" s="247">
        <v>8.2953941101130936E-7</v>
      </c>
      <c r="V44" s="247">
        <v>1.4770729146805408E-4</v>
      </c>
      <c r="W44" s="247" t="s">
        <v>501</v>
      </c>
      <c r="X44" s="247">
        <v>2.8929533211339282E-6</v>
      </c>
      <c r="Y44" s="247">
        <v>3.7434366069565446E-6</v>
      </c>
      <c r="Z44" s="247" t="s">
        <v>399</v>
      </c>
      <c r="AA44" s="247" t="s">
        <v>399</v>
      </c>
      <c r="AB44" s="247">
        <v>6.6363899280904703E-6</v>
      </c>
      <c r="AC44" s="247" t="s">
        <v>501</v>
      </c>
      <c r="AD44" s="247" t="s">
        <v>399</v>
      </c>
      <c r="AE44" s="248"/>
      <c r="AF44" s="249">
        <v>3.5853856887027744</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1.0750380317163432E-4</v>
      </c>
      <c r="F47" s="247">
        <v>1.4692614452537996E-5</v>
      </c>
      <c r="G47" s="247">
        <v>1.8509015045077284E-7</v>
      </c>
      <c r="H47" s="247">
        <v>1.7967010986198897E-8</v>
      </c>
      <c r="I47" s="247">
        <v>1.5635719598477321E-5</v>
      </c>
      <c r="J47" s="247">
        <v>1.1233582768074026E-4</v>
      </c>
      <c r="K47" s="247">
        <v>8.2815748948660245E-4</v>
      </c>
      <c r="L47" s="247">
        <v>5.4776103328805141E-6</v>
      </c>
      <c r="M47" s="247">
        <v>5.0732316643276278E-5</v>
      </c>
      <c r="N47" s="247">
        <v>3.0264380310574448E-9</v>
      </c>
      <c r="O47" s="247">
        <v>2.3888395492599473E-6</v>
      </c>
      <c r="P47" s="247" t="s">
        <v>501</v>
      </c>
      <c r="Q47" s="247" t="s">
        <v>501</v>
      </c>
      <c r="R47" s="247">
        <v>3.3122540818301768E-6</v>
      </c>
      <c r="S47" s="247">
        <v>2.4201934048842446E-4</v>
      </c>
      <c r="T47" s="247">
        <v>3.3262567322304018E-6</v>
      </c>
      <c r="U47" s="247">
        <v>2.4602743424017596E-8</v>
      </c>
      <c r="V47" s="247">
        <v>1.0625189672013614E-4</v>
      </c>
      <c r="W47" s="247" t="s">
        <v>501</v>
      </c>
      <c r="X47" s="247">
        <v>6.8548457357190197E-8</v>
      </c>
      <c r="Y47" s="247">
        <v>1.1590786685989112E-7</v>
      </c>
      <c r="Z47" s="247" t="s">
        <v>399</v>
      </c>
      <c r="AA47" s="247" t="s">
        <v>399</v>
      </c>
      <c r="AB47" s="247">
        <v>1.8445632421708134E-7</v>
      </c>
      <c r="AC47" s="247" t="s">
        <v>501</v>
      </c>
      <c r="AD47" s="247" t="s">
        <v>399</v>
      </c>
      <c r="AE47" s="248"/>
      <c r="AF47" s="249">
        <v>0.10504336977333849</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0.28556907648790408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0.37290761526004529</v>
      </c>
      <c r="AL53" s="250" t="s">
        <v>373</v>
      </c>
    </row>
    <row r="54" spans="1:38" s="1" customFormat="1" ht="37.5" customHeight="1" thickBot="1" x14ac:dyDescent="0.3">
      <c r="A54" s="244" t="s">
        <v>116</v>
      </c>
      <c r="B54" s="251" t="s">
        <v>188</v>
      </c>
      <c r="C54" s="254" t="s">
        <v>291</v>
      </c>
      <c r="D54" s="256"/>
      <c r="E54" s="247" t="s">
        <v>399</v>
      </c>
      <c r="F54" s="247">
        <v>0.31722091686599996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35427.167603370195</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2.4359242508960573E-3</v>
      </c>
      <c r="J61" s="247">
        <v>2.4359242508960571E-2</v>
      </c>
      <c r="K61" s="247">
        <v>8.1018784946236572E-2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74121.530465949822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1.1636331114782952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999899</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1.7388085167813978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1.4014689999999998E-2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5.3067978255962843E-3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999899</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0.8312236109090908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4.9506598679833081E-3</v>
      </c>
      <c r="F91" s="247">
        <v>1.328789789480752E-2</v>
      </c>
      <c r="G91" s="247">
        <v>1.4758573811901681E-3</v>
      </c>
      <c r="H91" s="247">
        <v>1.1393548814762648E-2</v>
      </c>
      <c r="I91" s="247">
        <v>7.5900585814193094E-2</v>
      </c>
      <c r="J91" s="247">
        <v>7.7539224456520298E-2</v>
      </c>
      <c r="K91" s="247">
        <v>7.7877676081060998E-2</v>
      </c>
      <c r="L91" s="247">
        <v>3.3357016409485819E-4</v>
      </c>
      <c r="M91" s="247">
        <v>0.1515175736858472</v>
      </c>
      <c r="N91" s="247">
        <v>2.7096018787059934E-2</v>
      </c>
      <c r="O91" s="247">
        <v>1.7407710286284465E-2</v>
      </c>
      <c r="P91" s="247">
        <v>3.8630737741813186E-4</v>
      </c>
      <c r="Q91" s="247">
        <v>6.2993645986891025E-5</v>
      </c>
      <c r="R91" s="247">
        <v>1.1412725416264863E-2</v>
      </c>
      <c r="S91" s="247">
        <v>0.46195375930177207</v>
      </c>
      <c r="T91" s="247">
        <v>2.6143356988641335E-2</v>
      </c>
      <c r="U91" s="247">
        <v>2.5756280858082879E-3</v>
      </c>
      <c r="V91" s="247">
        <v>0.26625441790959004</v>
      </c>
      <c r="W91" s="247">
        <v>2.745433449340397E-4</v>
      </c>
      <c r="X91" s="247">
        <v>3.047431128767841E-4</v>
      </c>
      <c r="Y91" s="247">
        <v>1.2354450522031785E-4</v>
      </c>
      <c r="Z91" s="247">
        <v>1.2354450522031785E-4</v>
      </c>
      <c r="AA91" s="247">
        <v>1.2354450522031785E-4</v>
      </c>
      <c r="AB91" s="247">
        <v>6.7537662853773758E-4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0.17131746679364598</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3.2552871523586083E-5</v>
      </c>
      <c r="F99" s="247">
        <v>8.7050608219178089E-4</v>
      </c>
      <c r="G99" s="247" t="s">
        <v>399</v>
      </c>
      <c r="H99" s="247">
        <v>1.14119707847405E-3</v>
      </c>
      <c r="I99" s="247">
        <v>2.6239999999999999E-5</v>
      </c>
      <c r="J99" s="247">
        <v>4.032E-5</v>
      </c>
      <c r="K99" s="247">
        <v>8.8319999999999995E-5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6.4000000000000001E-2</v>
      </c>
      <c r="AL99" s="250" t="s">
        <v>402</v>
      </c>
    </row>
    <row r="100" spans="1:38" s="1" customFormat="1" ht="26.25" customHeight="1" thickBot="1" x14ac:dyDescent="0.3">
      <c r="A100" s="244" t="s">
        <v>118</v>
      </c>
      <c r="B100" s="244" t="s">
        <v>227</v>
      </c>
      <c r="C100" s="245" t="s">
        <v>435</v>
      </c>
      <c r="D100" s="263"/>
      <c r="E100" s="247">
        <v>1.3804343510834686E-4</v>
      </c>
      <c r="F100" s="247">
        <v>2.0087597095890409E-3</v>
      </c>
      <c r="G100" s="247" t="s">
        <v>399</v>
      </c>
      <c r="H100" s="247">
        <v>2.6403552542502615E-3</v>
      </c>
      <c r="I100" s="247">
        <v>5.7211999999999994E-5</v>
      </c>
      <c r="J100" s="247">
        <v>8.5862000000000012E-5</v>
      </c>
      <c r="K100" s="247">
        <v>1.8758199999999999E-4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0.31980000000000003</v>
      </c>
      <c r="AL100" s="250" t="s">
        <v>402</v>
      </c>
    </row>
    <row r="101" spans="1:38" s="1" customFormat="1" ht="26.25" customHeight="1" thickBot="1" x14ac:dyDescent="0.3">
      <c r="A101" s="244" t="s">
        <v>118</v>
      </c>
      <c r="B101" s="244" t="s">
        <v>229</v>
      </c>
      <c r="C101" s="245" t="s">
        <v>272</v>
      </c>
      <c r="D101" s="263"/>
      <c r="E101" s="247">
        <v>2.6628537641847831E-7</v>
      </c>
      <c r="F101" s="247">
        <v>2.2860001313142555E-6</v>
      </c>
      <c r="G101" s="247" t="s">
        <v>399</v>
      </c>
      <c r="H101" s="247">
        <v>8.5871043577622144E-6</v>
      </c>
      <c r="I101" s="247">
        <v>2.0000000000000002E-7</v>
      </c>
      <c r="J101" s="247">
        <v>5.9999999999999997E-7</v>
      </c>
      <c r="K101" s="247">
        <v>1.4000000000000001E-6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0.01</v>
      </c>
      <c r="AL101" s="250" t="s">
        <v>402</v>
      </c>
    </row>
    <row r="102" spans="1:38" s="1" customFormat="1" ht="26.25" customHeight="1" thickBot="1" x14ac:dyDescent="0.3">
      <c r="A102" s="244" t="s">
        <v>118</v>
      </c>
      <c r="B102" s="244" t="s">
        <v>230</v>
      </c>
      <c r="C102" s="245" t="s">
        <v>436</v>
      </c>
      <c r="D102" s="263"/>
      <c r="E102" s="247">
        <v>1.2492232724201646E-7</v>
      </c>
      <c r="F102" s="247" t="s">
        <v>399</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2.5417785205479452E-7</v>
      </c>
      <c r="F104" s="247">
        <v>2.9144383561643839E-6</v>
      </c>
      <c r="G104" s="247" t="s">
        <v>399</v>
      </c>
      <c r="H104" s="247">
        <v>5.2796451945205488E-6</v>
      </c>
      <c r="I104" s="247">
        <v>1.0000000000000001E-7</v>
      </c>
      <c r="J104" s="247">
        <v>2.9999999999999999E-7</v>
      </c>
      <c r="K104" s="247">
        <v>7.0000000000000007E-7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5.0000000000000001E-3</v>
      </c>
      <c r="AL104" s="250" t="s">
        <v>402</v>
      </c>
    </row>
    <row r="105" spans="1:38" s="1" customFormat="1" ht="26.25" customHeight="1" thickBot="1" x14ac:dyDescent="0.3">
      <c r="A105" s="244" t="s">
        <v>118</v>
      </c>
      <c r="B105" s="244" t="s">
        <v>354</v>
      </c>
      <c r="C105" s="245" t="s">
        <v>276</v>
      </c>
      <c r="D105" s="263"/>
      <c r="E105" s="247">
        <v>1.6222212687975648E-5</v>
      </c>
      <c r="F105" s="247">
        <v>2.0478870684931507E-4</v>
      </c>
      <c r="G105" s="247" t="s">
        <v>399</v>
      </c>
      <c r="H105" s="247">
        <v>4.1363517811263318E-4</v>
      </c>
      <c r="I105" s="247">
        <v>4.760000000000001E-6</v>
      </c>
      <c r="J105" s="247">
        <v>7.4800000000000004E-6</v>
      </c>
      <c r="K105" s="247">
        <v>1.632E-5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3.4000000000000002E-2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1.091124751479324E-6</v>
      </c>
      <c r="F107" s="247" t="s">
        <v>399</v>
      </c>
      <c r="G107" s="247" t="s">
        <v>399</v>
      </c>
      <c r="H107" s="247">
        <v>4.3514525929679388E-5</v>
      </c>
      <c r="I107" s="247">
        <v>4.7100000000000002E-7</v>
      </c>
      <c r="J107" s="247">
        <v>6.28E-6</v>
      </c>
      <c r="K107" s="247">
        <v>2.9829999999999997E-5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0.157</v>
      </c>
      <c r="AL107" s="250" t="s">
        <v>402</v>
      </c>
    </row>
    <row r="108" spans="1:38" s="1" customFormat="1" ht="26.25" customHeight="1" thickBot="1" x14ac:dyDescent="0.3">
      <c r="A108" s="244" t="s">
        <v>118</v>
      </c>
      <c r="B108" s="244" t="s">
        <v>356</v>
      </c>
      <c r="C108" s="245" t="s">
        <v>438</v>
      </c>
      <c r="D108" s="263"/>
      <c r="E108" s="247">
        <v>2.5315968415664587E-6</v>
      </c>
      <c r="F108" s="247" t="s">
        <v>399</v>
      </c>
      <c r="G108" s="247" t="s">
        <v>399</v>
      </c>
      <c r="H108" s="247">
        <v>5.2778456783428182E-5</v>
      </c>
      <c r="I108" s="247">
        <v>1.0139999999999999E-6</v>
      </c>
      <c r="J108" s="247">
        <v>1.0140000000000001E-5</v>
      </c>
      <c r="K108" s="247">
        <v>2.0280000000000002E-5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0.50700000000000001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1.1229580122569989E-6</v>
      </c>
      <c r="F110" s="247" t="s">
        <v>399</v>
      </c>
      <c r="G110" s="247" t="s">
        <v>399</v>
      </c>
      <c r="H110" s="247">
        <v>3.1214673952589113E-5</v>
      </c>
      <c r="I110" s="247">
        <v>1.576E-6</v>
      </c>
      <c r="J110" s="247">
        <v>1.2562000000000001E-5</v>
      </c>
      <c r="K110" s="247">
        <v>1.6961999999999998E-5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0.27080000000000004</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1.0727379648494397E-3</v>
      </c>
      <c r="F112" s="247" t="s">
        <v>501</v>
      </c>
      <c r="G112" s="247" t="s">
        <v>399</v>
      </c>
      <c r="H112" s="247">
        <v>1.3409224560617999E-3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26818.449121235997</v>
      </c>
      <c r="AL112" s="250" t="s">
        <v>492</v>
      </c>
    </row>
    <row r="113" spans="1:38" s="1" customFormat="1" ht="26.25" customHeight="1" thickBot="1" x14ac:dyDescent="0.3">
      <c r="A113" s="244" t="s">
        <v>128</v>
      </c>
      <c r="B113" s="264" t="s">
        <v>246</v>
      </c>
      <c r="C113" s="265" t="s">
        <v>135</v>
      </c>
      <c r="D113" s="246"/>
      <c r="E113" s="247">
        <v>1.0564389116938288E-3</v>
      </c>
      <c r="F113" s="247" t="s">
        <v>501</v>
      </c>
      <c r="G113" s="247" t="s">
        <v>399</v>
      </c>
      <c r="H113" s="247">
        <v>2.4422579721093195E-3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11127.489687990656</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2.700800842056001E-3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15283.483104355071</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1.7065055000000001E-5</v>
      </c>
      <c r="J119" s="247">
        <v>3.0633410000000005E-4</v>
      </c>
      <c r="K119" s="247">
        <v>3.0633410000000005E-4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247.56</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2.129016E-4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247.56</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3.1471199999999998E-3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13.113</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5.1199500000000007E-3</v>
      </c>
      <c r="F133" s="247">
        <v>8.0678000000000002E-5</v>
      </c>
      <c r="G133" s="247">
        <v>7.0127800000000006E-4</v>
      </c>
      <c r="H133" s="247" t="s">
        <v>399</v>
      </c>
      <c r="I133" s="247">
        <v>2.1534820000000001E-4</v>
      </c>
      <c r="J133" s="247">
        <v>2.1534820000000001E-4</v>
      </c>
      <c r="K133" s="247">
        <v>2.3930336000000003E-4</v>
      </c>
      <c r="L133" s="247" t="s">
        <v>501</v>
      </c>
      <c r="M133" s="247">
        <v>8.6884000000000006E-4</v>
      </c>
      <c r="N133" s="247">
        <v>1.8636618E-4</v>
      </c>
      <c r="O133" s="247">
        <v>3.121618E-5</v>
      </c>
      <c r="P133" s="247">
        <v>9.2469400000000004E-3</v>
      </c>
      <c r="Q133" s="247">
        <v>8.4463660000000013E-5</v>
      </c>
      <c r="R133" s="247">
        <v>8.4153360000000004E-5</v>
      </c>
      <c r="S133" s="247">
        <v>7.714058000000001E-5</v>
      </c>
      <c r="T133" s="247">
        <v>1.0754998E-4</v>
      </c>
      <c r="U133" s="247">
        <v>1.2275468E-4</v>
      </c>
      <c r="V133" s="247">
        <v>9.9370471999999993E-4</v>
      </c>
      <c r="W133" s="247">
        <v>1.6756200000000001E-4</v>
      </c>
      <c r="X133" s="247">
        <v>8.1919200000000005E-8</v>
      </c>
      <c r="Y133" s="247">
        <v>4.4745260000000005E-8</v>
      </c>
      <c r="Z133" s="247">
        <v>3.9966640000000007E-8</v>
      </c>
      <c r="AA133" s="247">
        <v>4.3379940000000003E-8</v>
      </c>
      <c r="AB133" s="247">
        <v>2.1001104000000003E-7</v>
      </c>
      <c r="AC133" s="247">
        <v>9.3090000000000002E-4</v>
      </c>
      <c r="AD133" s="247">
        <v>2.5444600000000001E-3</v>
      </c>
      <c r="AE133" s="248"/>
      <c r="AF133" s="249" t="s">
        <v>399</v>
      </c>
      <c r="AG133" s="249" t="s">
        <v>399</v>
      </c>
      <c r="AH133" s="249" t="s">
        <v>399</v>
      </c>
      <c r="AI133" s="249" t="s">
        <v>399</v>
      </c>
      <c r="AJ133" s="249" t="s">
        <v>399</v>
      </c>
      <c r="AK133" s="249">
        <v>6206</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4.3250217E-4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28833478</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4.2552359999999997E-2</v>
      </c>
      <c r="J139" s="247">
        <v>4.2552359999999997E-2</v>
      </c>
      <c r="K139" s="247">
        <v>4.2552359999999997E-2</v>
      </c>
      <c r="L139" s="247" t="s">
        <v>501</v>
      </c>
      <c r="M139" s="247" t="s">
        <v>501</v>
      </c>
      <c r="N139" s="247">
        <v>1.2422999999999999E-4</v>
      </c>
      <c r="O139" s="247">
        <v>2.4854E-4</v>
      </c>
      <c r="P139" s="247">
        <v>2.4854E-4</v>
      </c>
      <c r="Q139" s="247">
        <v>3.9417E-4</v>
      </c>
      <c r="R139" s="247">
        <v>3.7470000000000005E-4</v>
      </c>
      <c r="S139" s="247">
        <v>8.7361000000000003E-4</v>
      </c>
      <c r="T139" s="247" t="s">
        <v>501</v>
      </c>
      <c r="U139" s="247" t="s">
        <v>501</v>
      </c>
      <c r="V139" s="247" t="s">
        <v>501</v>
      </c>
      <c r="W139" s="247">
        <v>0.42251999999999995</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1097</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8.569954349087805</v>
      </c>
      <c r="F141" s="271">
        <f t="shared" ref="F141:AD141" si="0">SUM(F14:F140)</f>
        <v>7.115392861024544</v>
      </c>
      <c r="G141" s="271">
        <f t="shared" si="0"/>
        <v>1.242952242997774</v>
      </c>
      <c r="H141" s="271">
        <f t="shared" si="0"/>
        <v>0.12845960962776792</v>
      </c>
      <c r="I141" s="271">
        <f t="shared" si="0"/>
        <v>0.70070355994832634</v>
      </c>
      <c r="J141" s="271">
        <f t="shared" si="0"/>
        <v>0.8081284821134278</v>
      </c>
      <c r="K141" s="271">
        <f t="shared" si="0"/>
        <v>0.99605821062349997</v>
      </c>
      <c r="L141" s="271">
        <f t="shared" si="0"/>
        <v>0.25341075232295185</v>
      </c>
      <c r="M141" s="271">
        <f t="shared" si="0"/>
        <v>14.80735277707352</v>
      </c>
      <c r="N141" s="271">
        <f t="shared" si="0"/>
        <v>1.1471691429116664</v>
      </c>
      <c r="O141" s="271">
        <f t="shared" si="0"/>
        <v>7.2347888828187074E-2</v>
      </c>
      <c r="P141" s="271">
        <f t="shared" si="0"/>
        <v>5.726598308783578E-2</v>
      </c>
      <c r="Q141" s="271">
        <f t="shared" si="0"/>
        <v>4.925950826417981E-2</v>
      </c>
      <c r="R141" s="271">
        <f>SUM(R14:R140)</f>
        <v>0.16152659369992522</v>
      </c>
      <c r="S141" s="271">
        <f t="shared" si="0"/>
        <v>1.7621851529080477</v>
      </c>
      <c r="T141" s="271">
        <f t="shared" si="0"/>
        <v>0.63239035287174483</v>
      </c>
      <c r="U141" s="271">
        <f t="shared" si="0"/>
        <v>2.8401312225384837E-2</v>
      </c>
      <c r="V141" s="271">
        <f t="shared" si="0"/>
        <v>1.8141291623365714</v>
      </c>
      <c r="W141" s="271">
        <f t="shared" si="0"/>
        <v>1.0070576106512286</v>
      </c>
      <c r="X141" s="271">
        <f t="shared" si="0"/>
        <v>5.1907242105827929E-2</v>
      </c>
      <c r="Y141" s="271">
        <f t="shared" si="0"/>
        <v>6.1237093480545457E-2</v>
      </c>
      <c r="Z141" s="271">
        <f t="shared" si="0"/>
        <v>2.6888308662246174E-2</v>
      </c>
      <c r="AA141" s="271">
        <f t="shared" si="0"/>
        <v>2.6398424236656132E-2</v>
      </c>
      <c r="AB141" s="271">
        <f t="shared" si="0"/>
        <v>0.16643329850977462</v>
      </c>
      <c r="AC141" s="271">
        <f t="shared" si="0"/>
        <v>2.7477009622896224E-2</v>
      </c>
      <c r="AD141" s="271">
        <f t="shared" si="0"/>
        <v>4.3974966609779807E-2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1.8900907583579067</v>
      </c>
      <c r="F143" s="247">
        <v>0.88351209575738499</v>
      </c>
      <c r="G143" s="247">
        <v>1.3304049871381795E-2</v>
      </c>
      <c r="H143" s="247">
        <v>5.2028313232587504E-2</v>
      </c>
      <c r="I143" s="247">
        <v>0.12568019222598661</v>
      </c>
      <c r="J143" s="247">
        <v>0.12568019222598661</v>
      </c>
      <c r="K143" s="247">
        <v>0.12568019222598661</v>
      </c>
      <c r="L143" s="247">
        <v>9.3710776406974075E-2</v>
      </c>
      <c r="M143" s="247">
        <v>7.2032874314866726</v>
      </c>
      <c r="N143" s="247">
        <v>0.16155093829209413</v>
      </c>
      <c r="O143" s="247">
        <v>2.0207266592986346E-5</v>
      </c>
      <c r="P143" s="247">
        <v>1.2407813310964756E-3</v>
      </c>
      <c r="Q143" s="247">
        <v>3.3205021763892092E-5</v>
      </c>
      <c r="R143" s="247">
        <v>1.4382006568913479E-3</v>
      </c>
      <c r="S143" s="247">
        <v>9.8428780135969012E-4</v>
      </c>
      <c r="T143" s="247">
        <v>1.8897173770315463E-4</v>
      </c>
      <c r="U143" s="247">
        <v>2.5995510341811445E-5</v>
      </c>
      <c r="V143" s="247">
        <v>4.4629065188636439E-3</v>
      </c>
      <c r="W143" s="247">
        <v>0.12213019999999999</v>
      </c>
      <c r="X143" s="247">
        <v>3.2596789758000001E-3</v>
      </c>
      <c r="Y143" s="247">
        <v>3.7016633203000001E-3</v>
      </c>
      <c r="Z143" s="247">
        <v>2.8322137580000001E-3</v>
      </c>
      <c r="AA143" s="247">
        <v>3.1896836999999998E-3</v>
      </c>
      <c r="AB143" s="247">
        <v>1.29832397541E-2</v>
      </c>
      <c r="AC143" s="247">
        <v>1.2212989999999999E-4</v>
      </c>
      <c r="AD143" s="247">
        <v>2.45295E-5</v>
      </c>
      <c r="AE143" s="248"/>
      <c r="AF143" s="249">
        <v>8181.7787617890999</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0.5993967270237629</v>
      </c>
      <c r="F144" s="247">
        <v>8.6623159388706239E-2</v>
      </c>
      <c r="G144" s="247">
        <v>2.7622521598546059E-3</v>
      </c>
      <c r="H144" s="247">
        <v>8.7335967788404944E-4</v>
      </c>
      <c r="I144" s="247">
        <v>5.3707564672268532E-2</v>
      </c>
      <c r="J144" s="247">
        <v>5.3707564672268532E-2</v>
      </c>
      <c r="K144" s="247">
        <v>5.3707564672268532E-2</v>
      </c>
      <c r="L144" s="247">
        <v>4.0559353568259342E-2</v>
      </c>
      <c r="M144" s="247">
        <v>0.49155912876829283</v>
      </c>
      <c r="N144" s="247">
        <v>2.4190995590540314E-3</v>
      </c>
      <c r="O144" s="247">
        <v>2.0046283032093113E-6</v>
      </c>
      <c r="P144" s="247">
        <v>1.990910621820662E-4</v>
      </c>
      <c r="Q144" s="247">
        <v>3.9020603027536565E-6</v>
      </c>
      <c r="R144" s="247">
        <v>3.1109343543038725E-4</v>
      </c>
      <c r="S144" s="247">
        <v>2.0891070299517274E-4</v>
      </c>
      <c r="T144" s="247">
        <v>9.6264577678117319E-6</v>
      </c>
      <c r="U144" s="247">
        <v>3.7948639990886901E-6</v>
      </c>
      <c r="V144" s="247">
        <v>6.7985963072601525E-4</v>
      </c>
      <c r="W144" s="247">
        <v>2.3908199999999998E-2</v>
      </c>
      <c r="X144" s="247">
        <v>7.292618574000001E-4</v>
      </c>
      <c r="Y144" s="247">
        <v>8.1827106630000008E-4</v>
      </c>
      <c r="Z144" s="247">
        <v>6.4074528569999997E-4</v>
      </c>
      <c r="AA144" s="247">
        <v>6.8129604159999999E-4</v>
      </c>
      <c r="AB144" s="247">
        <v>2.869574251E-3</v>
      </c>
      <c r="AC144" s="247">
        <v>2.3908299999999999E-5</v>
      </c>
      <c r="AD144" s="247">
        <v>4.8575999999999999E-6</v>
      </c>
      <c r="AE144" s="248"/>
      <c r="AF144" s="249">
        <v>1575.8212459696001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1.6329382639053349</v>
      </c>
      <c r="F145" s="247">
        <v>8.7819269769198099E-2</v>
      </c>
      <c r="G145" s="247">
        <v>3.7327902220102164E-3</v>
      </c>
      <c r="H145" s="247">
        <v>9.3603390588767018E-4</v>
      </c>
      <c r="I145" s="247">
        <v>4.1619873184563116E-2</v>
      </c>
      <c r="J145" s="247">
        <v>4.1619873184563116E-2</v>
      </c>
      <c r="K145" s="247">
        <v>4.1619873184563116E-2</v>
      </c>
      <c r="L145" s="247">
        <v>2.6187517422604695E-2</v>
      </c>
      <c r="M145" s="247">
        <v>0.38908419723109788</v>
      </c>
      <c r="N145" s="247">
        <v>3.2951243618780067E-5</v>
      </c>
      <c r="O145" s="247">
        <v>2.4811623241721562E-6</v>
      </c>
      <c r="P145" s="247">
        <v>2.6295774378194779E-4</v>
      </c>
      <c r="Q145" s="247">
        <v>4.9619609477019057E-6</v>
      </c>
      <c r="R145" s="247">
        <v>4.2169685003132001E-4</v>
      </c>
      <c r="S145" s="247">
        <v>2.8278594773806546E-4</v>
      </c>
      <c r="T145" s="247">
        <v>9.9301048063247227E-6</v>
      </c>
      <c r="U145" s="247">
        <v>4.9615972470594989E-6</v>
      </c>
      <c r="V145" s="247">
        <v>8.9307659345143776E-4</v>
      </c>
      <c r="W145" s="247">
        <v>1.04998E-2</v>
      </c>
      <c r="X145" s="247">
        <v>1.4999670030000002E-4</v>
      </c>
      <c r="Y145" s="247">
        <v>9.0831334929999995E-4</v>
      </c>
      <c r="Z145" s="247">
        <v>1.0149776696E-3</v>
      </c>
      <c r="AA145" s="247">
        <v>2.3332819960000001E-4</v>
      </c>
      <c r="AB145" s="247">
        <v>2.3066159187999998E-3</v>
      </c>
      <c r="AC145" s="247">
        <v>9.5766999999999993E-6</v>
      </c>
      <c r="AD145" s="247">
        <v>2.0692E-6</v>
      </c>
      <c r="AE145" s="248"/>
      <c r="AF145" s="249">
        <v>2118.2025869730001</v>
      </c>
      <c r="AG145" s="249" t="s">
        <v>399</v>
      </c>
      <c r="AH145" s="249">
        <v>12.0958061987</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7.6673608172856816E-3</v>
      </c>
      <c r="F146" s="247">
        <v>0.11860123555925592</v>
      </c>
      <c r="G146" s="247">
        <v>8.8576873923282225E-5</v>
      </c>
      <c r="H146" s="247">
        <v>6.9547253187797608E-5</v>
      </c>
      <c r="I146" s="247">
        <v>1.9071807408946933E-3</v>
      </c>
      <c r="J146" s="247">
        <v>1.9071807408946933E-3</v>
      </c>
      <c r="K146" s="247">
        <v>1.9071807408946933E-3</v>
      </c>
      <c r="L146" s="247">
        <v>3.1711621267150811E-4</v>
      </c>
      <c r="M146" s="247">
        <v>0.56989871711674533</v>
      </c>
      <c r="N146" s="247">
        <v>3.1140874388002342E-3</v>
      </c>
      <c r="O146" s="247">
        <v>3.7900399181187691E-5</v>
      </c>
      <c r="P146" s="247">
        <v>1.2093829302143053E-5</v>
      </c>
      <c r="Q146" s="247">
        <v>4.1702859662562252E-7</v>
      </c>
      <c r="R146" s="247">
        <v>1.6716762207343543E-4</v>
      </c>
      <c r="S146" s="247">
        <v>6.4251615102755982E-3</v>
      </c>
      <c r="T146" s="247">
        <v>2.6630636439952776E-4</v>
      </c>
      <c r="U146" s="247">
        <v>3.7735388742079051E-5</v>
      </c>
      <c r="V146" s="247">
        <v>3.7602581299643729E-3</v>
      </c>
      <c r="W146" s="247">
        <v>9.5929999999999995E-4</v>
      </c>
      <c r="X146" s="247">
        <v>1.1904093899999999E-5</v>
      </c>
      <c r="Y146" s="247">
        <v>1.8150887099999999E-5</v>
      </c>
      <c r="Z146" s="247">
        <v>8.4123989999999999E-6</v>
      </c>
      <c r="AA146" s="247">
        <v>2.07365197E-5</v>
      </c>
      <c r="AB146" s="247">
        <v>5.9203899699999996E-5</v>
      </c>
      <c r="AC146" s="247">
        <v>9.5930000000000007E-7</v>
      </c>
      <c r="AD146" s="247">
        <v>5.4450000000000004E-7</v>
      </c>
      <c r="AE146" s="248"/>
      <c r="AF146" s="249">
        <v>61.517034130699997</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0.29058587629069782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13.483312517673951</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4.3043118825979887E-2</v>
      </c>
      <c r="J148" s="247">
        <v>8.1942716617712019E-2</v>
      </c>
      <c r="K148" s="247">
        <v>0.10593843835812901</v>
      </c>
      <c r="L148" s="247">
        <v>4.1918407686436423E-3</v>
      </c>
      <c r="M148" s="247" t="s">
        <v>399</v>
      </c>
      <c r="N148" s="247">
        <v>0.11879377491469338</v>
      </c>
      <c r="O148" s="247">
        <v>5.3618357643043992E-4</v>
      </c>
      <c r="P148" s="247" t="s">
        <v>501</v>
      </c>
      <c r="Q148" s="247">
        <v>1.3651578895787751E-3</v>
      </c>
      <c r="R148" s="247">
        <v>4.4168631625314307E-2</v>
      </c>
      <c r="S148" s="247">
        <v>0.96834973987641393</v>
      </c>
      <c r="T148" s="247">
        <v>6.8912842089674312E-3</v>
      </c>
      <c r="U148" s="247">
        <v>8.6086237651959848E-4</v>
      </c>
      <c r="V148" s="247">
        <v>0.34341079959481108</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3284.002099499</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1.5943365003721583E-2</v>
      </c>
      <c r="J149" s="247">
        <v>2.9524750006891819E-2</v>
      </c>
      <c r="K149" s="247">
        <v>5.9049500013783639E-2</v>
      </c>
      <c r="L149" s="247">
        <v>6.2592470014610616E-4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3284.002099499</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8.569954349087805</v>
      </c>
      <c r="F152" s="172">
        <f t="shared" ref="F152:AD152" si="1">F141 + F151 + IF(AND(OR($B$4="AT",$B$4="BE",$B$4="CH",$B$4="GB",$B$4="IE",$B$4="LT",$B$4="LU",$B$4="NL"),SUM(F143:F149)&gt;0),SUM(F143:F149)-SUM(F27:F33),0)</f>
        <v>7.115392861024544</v>
      </c>
      <c r="G152" s="172">
        <f t="shared" si="1"/>
        <v>1.242952242997774</v>
      </c>
      <c r="H152" s="172">
        <f t="shared" si="1"/>
        <v>0.12845960962776792</v>
      </c>
      <c r="I152" s="172">
        <f t="shared" si="1"/>
        <v>0.70070355994832634</v>
      </c>
      <c r="J152" s="172">
        <f t="shared" si="1"/>
        <v>0.8081284821134278</v>
      </c>
      <c r="K152" s="172">
        <f t="shared" si="1"/>
        <v>0.99605821062349997</v>
      </c>
      <c r="L152" s="172">
        <f t="shared" si="1"/>
        <v>0.25341075232295185</v>
      </c>
      <c r="M152" s="172">
        <f t="shared" si="1"/>
        <v>14.80735277707352</v>
      </c>
      <c r="N152" s="172">
        <f t="shared" si="1"/>
        <v>1.1471691429116664</v>
      </c>
      <c r="O152" s="172">
        <f t="shared" si="1"/>
        <v>7.2347888828187074E-2</v>
      </c>
      <c r="P152" s="172">
        <f t="shared" si="1"/>
        <v>5.726598308783578E-2</v>
      </c>
      <c r="Q152" s="172">
        <f t="shared" si="1"/>
        <v>4.925950826417981E-2</v>
      </c>
      <c r="R152" s="172">
        <f t="shared" si="1"/>
        <v>0.16152659369992522</v>
      </c>
      <c r="S152" s="172">
        <f t="shared" si="1"/>
        <v>1.7621851529080477</v>
      </c>
      <c r="T152" s="172">
        <f t="shared" si="1"/>
        <v>0.63239035287174483</v>
      </c>
      <c r="U152" s="172">
        <f t="shared" si="1"/>
        <v>2.8401312225384837E-2</v>
      </c>
      <c r="V152" s="172">
        <f t="shared" si="1"/>
        <v>1.8141291623365714</v>
      </c>
      <c r="W152" s="172">
        <f t="shared" si="1"/>
        <v>1.0070576106512286</v>
      </c>
      <c r="X152" s="172">
        <f t="shared" si="1"/>
        <v>5.1907242105827929E-2</v>
      </c>
      <c r="Y152" s="172">
        <f t="shared" si="1"/>
        <v>6.1237093480545457E-2</v>
      </c>
      <c r="Z152" s="172">
        <f t="shared" si="1"/>
        <v>2.6888308662246174E-2</v>
      </c>
      <c r="AA152" s="172">
        <f t="shared" si="1"/>
        <v>2.6398424236656132E-2</v>
      </c>
      <c r="AB152" s="172">
        <f t="shared" si="1"/>
        <v>0.16643329850977462</v>
      </c>
      <c r="AC152" s="172">
        <f t="shared" si="1"/>
        <v>2.7477009622896224E-2</v>
      </c>
      <c r="AD152" s="172">
        <f t="shared" si="1"/>
        <v>4.3974966609779807E-2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8.569954349087805</v>
      </c>
      <c r="F154" s="172">
        <f>F141 + F153 - IF(OR($B$6=2005,$B$6&gt;=2020),SUM(F99:F122),0) + IF(AND(OR($B$4="AT",$B$4="BE",$B$4="CH",$B$4="GB",$B$4="IE",$B$4="LT",$B$4="LU",$B$4="NL"),SUM(F143:F149)&gt;0),SUM(F143:F149)-SUM(F27:F33),0)</f>
        <v>7.115392861024544</v>
      </c>
      <c r="G154" s="172">
        <f>G141 + G153 + IF(AND(OR($B$4="AT",$B$4="BE",$B$4="CH",$B$4="GB",$B$4="IE",$B$4="LT",$B$4="LU",$B$4="NL"),SUM(G143:G149)&gt;0),SUM(G143:G149)-SUM(G27:G33),0)</f>
        <v>1.242952242997774</v>
      </c>
      <c r="H154" s="172">
        <f t="shared" ref="H154:AD154" si="2">H141 + H153 + IF(AND(OR($B$4="AT",$B$4="BE",$B$4="CH",$B$4="GB",$B$4="IE",$B$4="LT",$B$4="LU",$B$4="NL"),SUM(H143:H149)&gt;0),SUM(H143:H149)-SUM(H27:H33),0)</f>
        <v>0.12845960962776792</v>
      </c>
      <c r="I154" s="172">
        <f t="shared" si="2"/>
        <v>0.70070355994832634</v>
      </c>
      <c r="J154" s="172">
        <f t="shared" si="2"/>
        <v>0.8081284821134278</v>
      </c>
      <c r="K154" s="172">
        <f t="shared" si="2"/>
        <v>0.99605821062349997</v>
      </c>
      <c r="L154" s="172">
        <f t="shared" si="2"/>
        <v>0.25341075232295185</v>
      </c>
      <c r="M154" s="172">
        <f t="shared" si="2"/>
        <v>14.80735277707352</v>
      </c>
      <c r="N154" s="172">
        <f t="shared" si="2"/>
        <v>1.1471691429116664</v>
      </c>
      <c r="O154" s="172">
        <f t="shared" si="2"/>
        <v>7.2347888828187074E-2</v>
      </c>
      <c r="P154" s="172">
        <f t="shared" si="2"/>
        <v>5.726598308783578E-2</v>
      </c>
      <c r="Q154" s="172">
        <f t="shared" si="2"/>
        <v>4.925950826417981E-2</v>
      </c>
      <c r="R154" s="172">
        <f t="shared" si="2"/>
        <v>0.16152659369992522</v>
      </c>
      <c r="S154" s="172">
        <f t="shared" si="2"/>
        <v>1.7621851529080477</v>
      </c>
      <c r="T154" s="172">
        <f t="shared" si="2"/>
        <v>0.63239035287174483</v>
      </c>
      <c r="U154" s="172">
        <f t="shared" si="2"/>
        <v>2.8401312225384837E-2</v>
      </c>
      <c r="V154" s="172">
        <f t="shared" si="2"/>
        <v>1.8141291623365714</v>
      </c>
      <c r="W154" s="172">
        <f t="shared" si="2"/>
        <v>1.0070576106512286</v>
      </c>
      <c r="X154" s="172">
        <f t="shared" si="2"/>
        <v>5.1907242105827929E-2</v>
      </c>
      <c r="Y154" s="172">
        <f t="shared" si="2"/>
        <v>6.1237093480545457E-2</v>
      </c>
      <c r="Z154" s="172">
        <f t="shared" si="2"/>
        <v>2.6888308662246174E-2</v>
      </c>
      <c r="AA154" s="172">
        <f t="shared" si="2"/>
        <v>2.6398424236656132E-2</v>
      </c>
      <c r="AB154" s="172">
        <f t="shared" si="2"/>
        <v>0.16643329850977462</v>
      </c>
      <c r="AC154" s="172">
        <f t="shared" si="2"/>
        <v>2.7477009622896224E-2</v>
      </c>
      <c r="AD154" s="172">
        <f t="shared" si="2"/>
        <v>4.3974966609779807E-2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2005</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1.2202725130792376</v>
      </c>
      <c r="F14" s="247">
        <v>1.2523277358289396E-2</v>
      </c>
      <c r="G14" s="247">
        <v>2.9934527124172935E-2</v>
      </c>
      <c r="H14" s="247">
        <v>5.1208717546736048E-3</v>
      </c>
      <c r="I14" s="247">
        <v>5.598565237262103E-3</v>
      </c>
      <c r="J14" s="247">
        <v>5.6687985407777282E-3</v>
      </c>
      <c r="K14" s="247">
        <v>5.7653693331117129E-3</v>
      </c>
      <c r="L14" s="247">
        <v>1.8548982209483383E-4</v>
      </c>
      <c r="M14" s="247">
        <v>5.9917651155493253E-2</v>
      </c>
      <c r="N14" s="247">
        <v>0.56500400517312943</v>
      </c>
      <c r="O14" s="247">
        <v>5.0976321237978454E-2</v>
      </c>
      <c r="P14" s="247">
        <v>3.3797639566496708E-2</v>
      </c>
      <c r="Q14" s="247">
        <v>4.0450316589806787E-2</v>
      </c>
      <c r="R14" s="247">
        <v>4.6667563884590424E-2</v>
      </c>
      <c r="S14" s="247">
        <v>0.1251282818432442</v>
      </c>
      <c r="T14" s="247">
        <v>7.2369798498604171E-2</v>
      </c>
      <c r="U14" s="247">
        <v>6.321019717380796E-3</v>
      </c>
      <c r="V14" s="247">
        <v>0.92200133181231891</v>
      </c>
      <c r="W14" s="247">
        <v>4.993219391075502E-2</v>
      </c>
      <c r="X14" s="247">
        <v>5.7053636998092268E-3</v>
      </c>
      <c r="Y14" s="247">
        <v>2.1977323971383796E-4</v>
      </c>
      <c r="Z14" s="247">
        <v>7.9698414713837973E-5</v>
      </c>
      <c r="AA14" s="247">
        <v>1.9145141773897471E-4</v>
      </c>
      <c r="AB14" s="247">
        <v>6.1960842659507399E-3</v>
      </c>
      <c r="AC14" s="247">
        <v>2.5468150000000002E-2</v>
      </c>
      <c r="AD14" s="247">
        <v>1.7827704999999999E-2</v>
      </c>
      <c r="AE14" s="248"/>
      <c r="AF14" s="249">
        <v>29.263876464843754</v>
      </c>
      <c r="AG14" s="249" t="s">
        <v>399</v>
      </c>
      <c r="AH14" s="249">
        <v>889.46394504519958</v>
      </c>
      <c r="AI14" s="249">
        <v>1603.4921522348423</v>
      </c>
      <c r="AJ14" s="249">
        <v>2881.9110886663984</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0.31069689176905108</v>
      </c>
      <c r="F23" s="247">
        <v>9.5315497492990217E-2</v>
      </c>
      <c r="G23" s="247">
        <v>6.5510812502650342E-4</v>
      </c>
      <c r="H23" s="247">
        <v>8.2650807879408109E-5</v>
      </c>
      <c r="I23" s="247">
        <v>1.6061888872702473E-2</v>
      </c>
      <c r="J23" s="247">
        <v>2.3401619400028519E-2</v>
      </c>
      <c r="K23" s="247">
        <v>8.7039288634712206E-2</v>
      </c>
      <c r="L23" s="247">
        <v>9.9886457033357429E-3</v>
      </c>
      <c r="M23" s="247">
        <v>0.34115453324124406</v>
      </c>
      <c r="N23" s="247">
        <v>8.6321716863125561E-6</v>
      </c>
      <c r="O23" s="247">
        <v>1.7705503100401711E-4</v>
      </c>
      <c r="P23" s="247" t="s">
        <v>501</v>
      </c>
      <c r="Q23" s="247" t="s">
        <v>501</v>
      </c>
      <c r="R23" s="247">
        <v>5.5617502056166869E-4</v>
      </c>
      <c r="S23" s="247">
        <v>2.4462863963441408E-2</v>
      </c>
      <c r="T23" s="247">
        <v>7.6966116057778375E-4</v>
      </c>
      <c r="U23" s="247">
        <v>1.0669232505108588E-4</v>
      </c>
      <c r="V23" s="247">
        <v>1.3891596712013676E-2</v>
      </c>
      <c r="W23" s="247" t="s">
        <v>501</v>
      </c>
      <c r="X23" s="247">
        <v>3.2646653407454856E-4</v>
      </c>
      <c r="Y23" s="247">
        <v>5.3287148998804686E-4</v>
      </c>
      <c r="Z23" s="247" t="s">
        <v>399</v>
      </c>
      <c r="AA23" s="247" t="s">
        <v>399</v>
      </c>
      <c r="AB23" s="247">
        <v>8.5933802406259552E-4</v>
      </c>
      <c r="AC23" s="247" t="s">
        <v>501</v>
      </c>
      <c r="AD23" s="247" t="s">
        <v>399</v>
      </c>
      <c r="AE23" s="248"/>
      <c r="AF23" s="249">
        <v>459.27499084484731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0.1902155234128497</v>
      </c>
      <c r="F24" s="247">
        <v>3.7091981945975419E-2</v>
      </c>
      <c r="G24" s="247">
        <v>8.6621612924589388E-3</v>
      </c>
      <c r="H24" s="247">
        <v>8.7714285146525521E-4</v>
      </c>
      <c r="I24" s="247">
        <v>4.3959986369664561E-3</v>
      </c>
      <c r="J24" s="247">
        <v>4.3959986369664561E-3</v>
      </c>
      <c r="K24" s="247">
        <v>4.3959986369664561E-3</v>
      </c>
      <c r="L24" s="247">
        <v>1.8798869748013001E-3</v>
      </c>
      <c r="M24" s="247">
        <v>5.2417437496484295E-2</v>
      </c>
      <c r="N24" s="247">
        <v>2.8888613442765564E-5</v>
      </c>
      <c r="O24" s="247">
        <v>2.2742407311918693E-6</v>
      </c>
      <c r="P24" s="247">
        <v>7.9434408659562216E-4</v>
      </c>
      <c r="Q24" s="247">
        <v>1.4837515092282802E-4</v>
      </c>
      <c r="R24" s="247">
        <v>5.1419887163253217E-5</v>
      </c>
      <c r="S24" s="247">
        <v>3.9777099094004055E-5</v>
      </c>
      <c r="T24" s="247">
        <v>1.9960557391142911E-5</v>
      </c>
      <c r="U24" s="247">
        <v>1.0123016012324761E-4</v>
      </c>
      <c r="V24" s="247">
        <v>5.798924904711158E-3</v>
      </c>
      <c r="W24" s="247">
        <v>9.7538102561383689E-4</v>
      </c>
      <c r="X24" s="247">
        <v>1.3442256248539123E-6</v>
      </c>
      <c r="Y24" s="247">
        <v>6.6180894271782539E-6</v>
      </c>
      <c r="Z24" s="247">
        <v>1.8566020861291866E-6</v>
      </c>
      <c r="AA24" s="247">
        <v>1.7951400248207179E-6</v>
      </c>
      <c r="AB24" s="247">
        <v>1.1614057162982072E-5</v>
      </c>
      <c r="AC24" s="247" t="s">
        <v>501</v>
      </c>
      <c r="AD24" s="247" t="s">
        <v>501</v>
      </c>
      <c r="AE24" s="248"/>
      <c r="AF24" s="249">
        <v>163.85067589640784</v>
      </c>
      <c r="AG24" s="249" t="s">
        <v>399</v>
      </c>
      <c r="AH24" s="249">
        <v>1434.5963064593575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1.9898218929951592</v>
      </c>
      <c r="F27" s="247">
        <v>0.89307199685658134</v>
      </c>
      <c r="G27" s="247">
        <v>1.0242527123985724E-2</v>
      </c>
      <c r="H27" s="247">
        <v>5.8720671832432757E-2</v>
      </c>
      <c r="I27" s="247">
        <v>0.12037981207683172</v>
      </c>
      <c r="J27" s="247">
        <v>0.12037981207683172</v>
      </c>
      <c r="K27" s="247">
        <v>0.12037981207683172</v>
      </c>
      <c r="L27" s="247">
        <v>9.1758508101302497E-2</v>
      </c>
      <c r="M27" s="247">
        <v>7.3827251037238613</v>
      </c>
      <c r="N27" s="247">
        <v>2.8848616941682106E-3</v>
      </c>
      <c r="O27" s="247">
        <v>2.323061114113443E-5</v>
      </c>
      <c r="P27" s="247">
        <v>1.3997221917147105E-3</v>
      </c>
      <c r="Q27" s="247">
        <v>3.7959441568304525E-5</v>
      </c>
      <c r="R27" s="247">
        <v>1.5942106362247374E-3</v>
      </c>
      <c r="S27" s="247">
        <v>1.0924637994338549E-3</v>
      </c>
      <c r="T27" s="247">
        <v>2.2044915527400245E-4</v>
      </c>
      <c r="U27" s="247">
        <v>2.9457660854340234E-5</v>
      </c>
      <c r="V27" s="247">
        <v>5.0473255323623114E-3</v>
      </c>
      <c r="W27" s="247">
        <v>0.1314729</v>
      </c>
      <c r="X27" s="247">
        <v>3.4903782502000002E-3</v>
      </c>
      <c r="Y27" s="247">
        <v>3.9562714344000003E-3</v>
      </c>
      <c r="Z27" s="247">
        <v>3.0332185205000002E-3</v>
      </c>
      <c r="AA27" s="247">
        <v>3.4118262267000001E-3</v>
      </c>
      <c r="AB27" s="247">
        <v>1.3891694431800002E-2</v>
      </c>
      <c r="AC27" s="247">
        <v>1.314729E-4</v>
      </c>
      <c r="AD27" s="247">
        <v>2.6376999999999998E-5</v>
      </c>
      <c r="AE27" s="248"/>
      <c r="AF27" s="249">
        <v>9152.7804867768009</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0.69125979695690531</v>
      </c>
      <c r="F28" s="247">
        <v>0.10036400154142563</v>
      </c>
      <c r="G28" s="247">
        <v>2.7087845045877458E-3</v>
      </c>
      <c r="H28" s="247">
        <v>1.1016312051395942E-3</v>
      </c>
      <c r="I28" s="247">
        <v>5.7944631498832007E-2</v>
      </c>
      <c r="J28" s="247">
        <v>5.7944631498832007E-2</v>
      </c>
      <c r="K28" s="247">
        <v>5.7944631498832007E-2</v>
      </c>
      <c r="L28" s="247">
        <v>4.4730162333024966E-2</v>
      </c>
      <c r="M28" s="247">
        <v>0.59688245641129334</v>
      </c>
      <c r="N28" s="247">
        <v>7.080901927185697E-5</v>
      </c>
      <c r="O28" s="247">
        <v>2.4306379522785236E-6</v>
      </c>
      <c r="P28" s="247">
        <v>2.390167576574403E-4</v>
      </c>
      <c r="Q28" s="247">
        <v>4.7122289822843827E-6</v>
      </c>
      <c r="R28" s="247">
        <v>3.7192245441782071E-4</v>
      </c>
      <c r="S28" s="247">
        <v>2.4981713978385392E-4</v>
      </c>
      <c r="T28" s="247">
        <v>1.1958255643204083E-5</v>
      </c>
      <c r="U28" s="247">
        <v>4.5631820600117165E-6</v>
      </c>
      <c r="V28" s="247">
        <v>8.1690136313392905E-4</v>
      </c>
      <c r="W28" s="247">
        <v>2.85889E-2</v>
      </c>
      <c r="X28" s="247">
        <v>8.5757514980000006E-4</v>
      </c>
      <c r="Y28" s="247">
        <v>9.6224347819999999E-4</v>
      </c>
      <c r="Z28" s="247">
        <v>7.5344518559999994E-4</v>
      </c>
      <c r="AA28" s="247">
        <v>8.0133669360000007E-4</v>
      </c>
      <c r="AB28" s="247">
        <v>3.3746005072000001E-3</v>
      </c>
      <c r="AC28" s="247">
        <v>2.8588599999999999E-5</v>
      </c>
      <c r="AD28" s="247">
        <v>5.7965000000000003E-6</v>
      </c>
      <c r="AE28" s="248"/>
      <c r="AF28" s="249">
        <v>1886.4668537202999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1.8167042298069978</v>
      </c>
      <c r="F29" s="247">
        <v>9.8983966964628897E-2</v>
      </c>
      <c r="G29" s="247">
        <v>3.5272151397642755E-3</v>
      </c>
      <c r="H29" s="247">
        <v>1.0258448315519681E-3</v>
      </c>
      <c r="I29" s="247">
        <v>4.540481115834704E-2</v>
      </c>
      <c r="J29" s="247">
        <v>4.540481115834704E-2</v>
      </c>
      <c r="K29" s="247">
        <v>4.540481115834704E-2</v>
      </c>
      <c r="L29" s="247">
        <v>2.8973652673556439E-2</v>
      </c>
      <c r="M29" s="247">
        <v>0.44979183880168178</v>
      </c>
      <c r="N29" s="247">
        <v>2.8327293144281373E-5</v>
      </c>
      <c r="O29" s="247">
        <v>2.8223599233449261E-6</v>
      </c>
      <c r="P29" s="247">
        <v>2.9912860783977348E-4</v>
      </c>
      <c r="Q29" s="247">
        <v>5.6443874944115448E-6</v>
      </c>
      <c r="R29" s="247">
        <v>4.797091253875462E-4</v>
      </c>
      <c r="S29" s="247">
        <v>3.2168821079439121E-4</v>
      </c>
      <c r="T29" s="247">
        <v>1.1294424977554325E-5</v>
      </c>
      <c r="U29" s="247">
        <v>5.6440551421332366E-6</v>
      </c>
      <c r="V29" s="247">
        <v>1.0159199550156335E-3</v>
      </c>
      <c r="W29" s="247">
        <v>1.16703E-2</v>
      </c>
      <c r="X29" s="247">
        <v>1.6673511329999999E-4</v>
      </c>
      <c r="Y29" s="247">
        <v>1.0096737417999999E-3</v>
      </c>
      <c r="Z29" s="247">
        <v>1.1282409335000001E-3</v>
      </c>
      <c r="AA29" s="247">
        <v>2.5936573219999997E-4</v>
      </c>
      <c r="AB29" s="247">
        <v>2.5640155208000001E-3</v>
      </c>
      <c r="AC29" s="247">
        <v>1.08176E-5</v>
      </c>
      <c r="AD29" s="247">
        <v>2.306E-6</v>
      </c>
      <c r="AE29" s="248"/>
      <c r="AF29" s="249">
        <v>2409.5998147752998</v>
      </c>
      <c r="AG29" s="249" t="s">
        <v>399</v>
      </c>
      <c r="AH29" s="249">
        <v>13.0479850772</v>
      </c>
      <c r="AI29" s="249" t="s">
        <v>399</v>
      </c>
      <c r="AJ29" s="249" t="s">
        <v>399</v>
      </c>
      <c r="AK29" s="249" t="s">
        <v>399</v>
      </c>
      <c r="AL29" s="250" t="s">
        <v>12</v>
      </c>
    </row>
    <row r="30" spans="1:38" s="1" customFormat="1" ht="26.25" customHeight="1" thickBot="1" x14ac:dyDescent="0.3">
      <c r="A30" s="244" t="s">
        <v>123</v>
      </c>
      <c r="B30" s="244" t="s">
        <v>166</v>
      </c>
      <c r="C30" s="245" t="s">
        <v>54</v>
      </c>
      <c r="D30" s="246"/>
      <c r="E30" s="247">
        <v>8.5137955857690541E-3</v>
      </c>
      <c r="F30" s="247">
        <v>0.12295898859236543</v>
      </c>
      <c r="G30" s="247">
        <v>4.6458190349659918E-5</v>
      </c>
      <c r="H30" s="247">
        <v>8.0186587299488184E-5</v>
      </c>
      <c r="I30" s="247">
        <v>1.9111839198138476E-3</v>
      </c>
      <c r="J30" s="247">
        <v>1.9111839198138476E-3</v>
      </c>
      <c r="K30" s="247">
        <v>1.9111839198138476E-3</v>
      </c>
      <c r="L30" s="247">
        <v>3.2441930702902866E-4</v>
      </c>
      <c r="M30" s="247">
        <v>0.59574913352853398</v>
      </c>
      <c r="N30" s="247">
        <v>5.3652824656786618E-5</v>
      </c>
      <c r="O30" s="247">
        <v>4.4146618785177449E-5</v>
      </c>
      <c r="P30" s="247">
        <v>1.3976011619710974E-5</v>
      </c>
      <c r="Q30" s="247">
        <v>4.8193143516244736E-7</v>
      </c>
      <c r="R30" s="247">
        <v>1.9464827029308854E-4</v>
      </c>
      <c r="S30" s="247">
        <v>7.4844455600867514E-3</v>
      </c>
      <c r="T30" s="247">
        <v>3.1018380125461291E-4</v>
      </c>
      <c r="U30" s="247">
        <v>4.3954402420433009E-5</v>
      </c>
      <c r="V30" s="247">
        <v>4.3798028282655598E-3</v>
      </c>
      <c r="W30" s="247">
        <v>1.1054000000000001E-3</v>
      </c>
      <c r="X30" s="247">
        <v>1.33532473E-5</v>
      </c>
      <c r="Y30" s="247">
        <v>1.9750420800000001E-5</v>
      </c>
      <c r="Z30" s="247">
        <v>9.5979796000000008E-6</v>
      </c>
      <c r="AA30" s="247">
        <v>2.24624108E-5</v>
      </c>
      <c r="AB30" s="247">
        <v>6.5164058500000012E-5</v>
      </c>
      <c r="AC30" s="247">
        <v>1.1053E-6</v>
      </c>
      <c r="AD30" s="247">
        <v>5.7149999999999995E-7</v>
      </c>
      <c r="AE30" s="248"/>
      <c r="AF30" s="249">
        <v>71.052405035500001</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0.29845142853650647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13.848277602722456</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4.8251268536490297E-2</v>
      </c>
      <c r="J32" s="247">
        <v>9.1882337847166762E-2</v>
      </c>
      <c r="K32" s="247">
        <v>0.11876099200045773</v>
      </c>
      <c r="L32" s="247">
        <v>4.6961582194058075E-3</v>
      </c>
      <c r="M32" s="247" t="s">
        <v>399</v>
      </c>
      <c r="N32" s="247">
        <v>0.13330184871497386</v>
      </c>
      <c r="O32" s="247">
        <v>6.0146386078333621E-4</v>
      </c>
      <c r="P32" s="290" t="s">
        <v>501</v>
      </c>
      <c r="Q32" s="247">
        <v>1.5317898851142956E-3</v>
      </c>
      <c r="R32" s="247">
        <v>4.9565031367402507E-2</v>
      </c>
      <c r="S32" s="247">
        <v>1.0866780649081971</v>
      </c>
      <c r="T32" s="247">
        <v>7.7318818101693321E-3</v>
      </c>
      <c r="U32" s="247">
        <v>9.6502537072980525E-4</v>
      </c>
      <c r="V32" s="247">
        <v>0.38499123878264147</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3645.6806138111001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1.7698714675424176E-2</v>
      </c>
      <c r="J33" s="247">
        <v>3.2775397547081773E-2</v>
      </c>
      <c r="K33" s="247">
        <v>6.5550795094163547E-2</v>
      </c>
      <c r="L33" s="247">
        <v>6.9483842799813371E-4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3645.6806138111001</v>
      </c>
      <c r="AL33" s="250" t="s">
        <v>459</v>
      </c>
    </row>
    <row r="34" spans="1:38" s="1" customFormat="1" ht="26.25" customHeight="1" thickBot="1" x14ac:dyDescent="0.3">
      <c r="A34" s="244" t="s">
        <v>121</v>
      </c>
      <c r="B34" s="244" t="s">
        <v>170</v>
      </c>
      <c r="C34" s="245" t="s">
        <v>58</v>
      </c>
      <c r="D34" s="246"/>
      <c r="E34" s="247">
        <v>9.2363813313297918E-2</v>
      </c>
      <c r="F34" s="247">
        <v>8.1983302711229177E-3</v>
      </c>
      <c r="G34" s="247">
        <v>7.1981642861060728E-3</v>
      </c>
      <c r="H34" s="247">
        <v>1.2350534511950421E-5</v>
      </c>
      <c r="I34" s="247">
        <v>2.4147946926126374E-3</v>
      </c>
      <c r="J34" s="247">
        <v>2.537542336228341E-3</v>
      </c>
      <c r="K34" s="247">
        <v>2.6792325174390601E-3</v>
      </c>
      <c r="L34" s="247">
        <v>1.5696165501982145E-3</v>
      </c>
      <c r="M34" s="247">
        <v>1.8859190429597911E-2</v>
      </c>
      <c r="N34" s="247" t="s">
        <v>501</v>
      </c>
      <c r="O34" s="247">
        <v>1.7654445038554898E-5</v>
      </c>
      <c r="P34" s="247" t="s">
        <v>501</v>
      </c>
      <c r="Q34" s="247" t="s">
        <v>501</v>
      </c>
      <c r="R34" s="247">
        <v>8.8120684892014348E-5</v>
      </c>
      <c r="S34" s="247">
        <v>2.9959517460277272E-3</v>
      </c>
      <c r="T34" s="247">
        <v>1.2335380481874408E-4</v>
      </c>
      <c r="U34" s="247">
        <v>1.7654445038554898E-5</v>
      </c>
      <c r="V34" s="247">
        <v>1.7624136978402871E-3</v>
      </c>
      <c r="W34" s="247" t="s">
        <v>501</v>
      </c>
      <c r="X34" s="247">
        <v>5.2887564965284615E-5</v>
      </c>
      <c r="Y34" s="247">
        <v>8.8120684892014348E-5</v>
      </c>
      <c r="Z34" s="247" t="s">
        <v>501</v>
      </c>
      <c r="AA34" s="247" t="s">
        <v>501</v>
      </c>
      <c r="AB34" s="247">
        <v>1.4100824985729894E-4</v>
      </c>
      <c r="AC34" s="247" t="s">
        <v>399</v>
      </c>
      <c r="AD34" s="247" t="s">
        <v>399</v>
      </c>
      <c r="AE34" s="248"/>
      <c r="AF34" s="249">
        <v>75.770150380063924</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5.4231554213488777E-2</v>
      </c>
      <c r="F36" s="247">
        <v>1.9343379660046679E-3</v>
      </c>
      <c r="G36" s="247">
        <v>2.0789752436715303E-3</v>
      </c>
      <c r="H36" s="247">
        <v>5.0489398774880026E-6</v>
      </c>
      <c r="I36" s="247">
        <v>9.6702048477064319E-4</v>
      </c>
      <c r="J36" s="247">
        <v>1.036220660738567E-3</v>
      </c>
      <c r="K36" s="247">
        <v>1.036220660738567E-3</v>
      </c>
      <c r="L36" s="247">
        <v>3.2122840482895579E-4</v>
      </c>
      <c r="M36" s="247">
        <v>5.111309134798148E-3</v>
      </c>
      <c r="N36" s="247">
        <v>8.9782030880271947E-5</v>
      </c>
      <c r="O36" s="247">
        <v>6.9200175967923795E-6</v>
      </c>
      <c r="P36" s="247">
        <v>2.0730353144038971E-5</v>
      </c>
      <c r="Q36" s="247">
        <v>2.7620671094493188E-5</v>
      </c>
      <c r="R36" s="247">
        <v>3.4540688691285564E-5</v>
      </c>
      <c r="S36" s="247">
        <v>6.0795176054223175E-4</v>
      </c>
      <c r="T36" s="247">
        <v>6.9081377382571138E-4</v>
      </c>
      <c r="U36" s="247">
        <v>6.9081377382571127E-5</v>
      </c>
      <c r="V36" s="247">
        <v>8.2891712929817729E-4</v>
      </c>
      <c r="W36" s="247">
        <v>8.9782030880271951E-2</v>
      </c>
      <c r="X36" s="247" t="s">
        <v>501</v>
      </c>
      <c r="Y36" s="247" t="s">
        <v>501</v>
      </c>
      <c r="Z36" s="247" t="s">
        <v>501</v>
      </c>
      <c r="AA36" s="247" t="s">
        <v>501</v>
      </c>
      <c r="AB36" s="247">
        <v>2.3462720607150129E-6</v>
      </c>
      <c r="AC36" s="247">
        <v>5.5241342188986377E-5</v>
      </c>
      <c r="AD36" s="247">
        <v>2.6254487362937611E-5</v>
      </c>
      <c r="AE36" s="248"/>
      <c r="AF36" s="249">
        <v>29.699646338164715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19.337664884135474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1.5731688345709687E-2</v>
      </c>
      <c r="F38" s="247">
        <v>9.8473366849538167E-4</v>
      </c>
      <c r="G38" s="247">
        <v>2.9402359041770284E-5</v>
      </c>
      <c r="H38" s="247">
        <v>3.7024754954859232E-6</v>
      </c>
      <c r="I38" s="247">
        <v>7.9747143832267265E-4</v>
      </c>
      <c r="J38" s="247">
        <v>1.0053781653215923E-3</v>
      </c>
      <c r="K38" s="247">
        <v>2.1400833631699291E-3</v>
      </c>
      <c r="L38" s="247">
        <v>4.433175431720781E-4</v>
      </c>
      <c r="M38" s="247">
        <v>6.0755098036531906E-3</v>
      </c>
      <c r="N38" s="247">
        <v>7.6558613825493016E-10</v>
      </c>
      <c r="O38" s="247">
        <v>1.1409768794392238E-5</v>
      </c>
      <c r="P38" s="247" t="s">
        <v>501</v>
      </c>
      <c r="Q38" s="247" t="s">
        <v>501</v>
      </c>
      <c r="R38" s="247">
        <v>3.0433070796163008E-5</v>
      </c>
      <c r="S38" s="247">
        <v>1.0703507172282036E-3</v>
      </c>
      <c r="T38" s="247">
        <v>3.9665876720362419E-5</v>
      </c>
      <c r="U38" s="247">
        <v>4.7045437424008195E-6</v>
      </c>
      <c r="V38" s="247">
        <v>6.9341191864349147E-4</v>
      </c>
      <c r="W38" s="247" t="s">
        <v>501</v>
      </c>
      <c r="X38" s="247">
        <v>1.4091712175338324E-5</v>
      </c>
      <c r="Y38" s="247">
        <v>2.3486789284964537E-5</v>
      </c>
      <c r="Z38" s="247" t="s">
        <v>399</v>
      </c>
      <c r="AA38" s="247" t="s">
        <v>399</v>
      </c>
      <c r="AB38" s="247">
        <v>3.7578501460302859E-5</v>
      </c>
      <c r="AC38" s="247" t="s">
        <v>501</v>
      </c>
      <c r="AD38" s="247" t="s">
        <v>399</v>
      </c>
      <c r="AE38" s="248"/>
      <c r="AF38" s="249">
        <v>20.099307235626231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0.59134949864002551</v>
      </c>
      <c r="F39" s="247">
        <v>0.33408996882969311</v>
      </c>
      <c r="G39" s="247">
        <v>0.39417912987494147</v>
      </c>
      <c r="H39" s="247">
        <v>6.9797787649149073E-3</v>
      </c>
      <c r="I39" s="247">
        <v>8.2615338747409325E-2</v>
      </c>
      <c r="J39" s="247">
        <v>9.4961442779813346E-2</v>
      </c>
      <c r="K39" s="247">
        <v>9.4961442779813346E-2</v>
      </c>
      <c r="L39" s="247">
        <v>4.182445813099693E-2</v>
      </c>
      <c r="M39" s="247">
        <v>0.70019425325653872</v>
      </c>
      <c r="N39" s="247">
        <v>3.3043361855747688E-2</v>
      </c>
      <c r="O39" s="247">
        <v>6.2715756456595316E-4</v>
      </c>
      <c r="P39" s="247">
        <v>6.3229545685314307E-3</v>
      </c>
      <c r="Q39" s="247">
        <v>3.1523909993731321E-3</v>
      </c>
      <c r="R39" s="247">
        <v>4.1295992017229825E-2</v>
      </c>
      <c r="S39" s="247">
        <v>1.2374566414247305E-2</v>
      </c>
      <c r="T39" s="247">
        <v>0.51456331325938398</v>
      </c>
      <c r="U39" s="247">
        <v>1.0464668575841621E-3</v>
      </c>
      <c r="V39" s="247">
        <v>8.2067985250423095E-2</v>
      </c>
      <c r="W39" s="247">
        <v>3.0384684433464846E-2</v>
      </c>
      <c r="X39" s="247">
        <v>1.5701089577124273E-5</v>
      </c>
      <c r="Y39" s="247">
        <v>3.7919554841403413E-5</v>
      </c>
      <c r="Z39" s="247">
        <v>1.9037902552059363E-5</v>
      </c>
      <c r="AA39" s="247">
        <v>1.7995887551104602E-5</v>
      </c>
      <c r="AB39" s="247">
        <v>9.0654434521691648E-5</v>
      </c>
      <c r="AC39" s="247" t="s">
        <v>501</v>
      </c>
      <c r="AD39" s="247" t="s">
        <v>501</v>
      </c>
      <c r="AE39" s="248"/>
      <c r="AF39" s="249">
        <v>4115.3680108013405</v>
      </c>
      <c r="AG39" s="249" t="s">
        <v>399</v>
      </c>
      <c r="AH39" s="249">
        <v>10947.069939724623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1.2198647687612227</v>
      </c>
      <c r="F41" s="247">
        <v>0.1542654617524577</v>
      </c>
      <c r="G41" s="247">
        <v>0.75852181751791226</v>
      </c>
      <c r="H41" s="247">
        <v>2.1241454209913177E-2</v>
      </c>
      <c r="I41" s="247">
        <v>0.13845515590781302</v>
      </c>
      <c r="J41" s="247">
        <v>0.14029314221669215</v>
      </c>
      <c r="K41" s="247">
        <v>0.14763467058874069</v>
      </c>
      <c r="L41" s="247">
        <v>1.0502284795025324E-2</v>
      </c>
      <c r="M41" s="247">
        <v>2.0300426878673759</v>
      </c>
      <c r="N41" s="247">
        <v>2.1143088264577312E-2</v>
      </c>
      <c r="O41" s="247">
        <v>2.2225395171583122E-3</v>
      </c>
      <c r="P41" s="247">
        <v>4.0640052287111506E-3</v>
      </c>
      <c r="Q41" s="247">
        <v>3.0483274236707187E-3</v>
      </c>
      <c r="R41" s="247">
        <v>6.8394325354512488E-3</v>
      </c>
      <c r="S41" s="247">
        <v>4.993015438314795E-3</v>
      </c>
      <c r="T41" s="247">
        <v>2.0094914323391588E-3</v>
      </c>
      <c r="U41" s="247">
        <v>1.5865640143573681E-2</v>
      </c>
      <c r="V41" s="247">
        <v>0.111612209495243</v>
      </c>
      <c r="W41" s="247">
        <v>0.23105317555564292</v>
      </c>
      <c r="X41" s="247">
        <v>4.0239088869091728E-2</v>
      </c>
      <c r="Y41" s="247">
        <v>5.2568262604757048E-2</v>
      </c>
      <c r="Z41" s="247">
        <v>2.09779227199825E-2</v>
      </c>
      <c r="AA41" s="247">
        <v>2.1265900013141492E-2</v>
      </c>
      <c r="AB41" s="247">
        <v>0.1350511742069728</v>
      </c>
      <c r="AC41" s="247">
        <v>8.5476871440000009E-4</v>
      </c>
      <c r="AD41" s="247">
        <v>2.1998795898819156E-2</v>
      </c>
      <c r="AE41" s="248"/>
      <c r="AF41" s="249">
        <v>9052.7069379060722</v>
      </c>
      <c r="AG41" s="249">
        <v>129.37212000000002</v>
      </c>
      <c r="AH41" s="249">
        <v>22311.320881624219</v>
      </c>
      <c r="AI41" s="249">
        <v>154.91160000000002</v>
      </c>
      <c r="AJ41" s="249" t="s">
        <v>399</v>
      </c>
      <c r="AK41" s="249" t="s">
        <v>414</v>
      </c>
      <c r="AL41" s="250" t="s">
        <v>12</v>
      </c>
    </row>
    <row r="42" spans="1:38" s="1" customFormat="1" ht="26.25" customHeight="1" thickBot="1" x14ac:dyDescent="0.3">
      <c r="A42" s="244" t="s">
        <v>121</v>
      </c>
      <c r="B42" s="244" t="s">
        <v>178</v>
      </c>
      <c r="C42" s="245" t="s">
        <v>60</v>
      </c>
      <c r="D42" s="246"/>
      <c r="E42" s="247">
        <v>3.9200923573689365E-3</v>
      </c>
      <c r="F42" s="247">
        <v>8.9978342549586365E-2</v>
      </c>
      <c r="G42" s="247">
        <v>1.5698008213270621E-5</v>
      </c>
      <c r="H42" s="247">
        <v>6.8891980739663275E-6</v>
      </c>
      <c r="I42" s="247">
        <v>3.3083726699971872E-4</v>
      </c>
      <c r="J42" s="247">
        <v>3.4572511900643862E-4</v>
      </c>
      <c r="K42" s="247">
        <v>3.6238622234531861E-4</v>
      </c>
      <c r="L42" s="247">
        <v>3.8577576334039954E-5</v>
      </c>
      <c r="M42" s="247">
        <v>0.29552356559024473</v>
      </c>
      <c r="N42" s="247">
        <v>1.3426410890597168E-5</v>
      </c>
      <c r="O42" s="247">
        <v>5.7823915076851663E-6</v>
      </c>
      <c r="P42" s="247" t="s">
        <v>501</v>
      </c>
      <c r="Q42" s="247" t="s">
        <v>501</v>
      </c>
      <c r="R42" s="247">
        <v>5.6503070159251426E-5</v>
      </c>
      <c r="S42" s="247">
        <v>1.566686981126894E-3</v>
      </c>
      <c r="T42" s="247">
        <v>4.2565108480240954E-5</v>
      </c>
      <c r="U42" s="247">
        <v>5.4280802950451663E-6</v>
      </c>
      <c r="V42" s="247">
        <v>7.6759255630950833E-4</v>
      </c>
      <c r="W42" s="247" t="s">
        <v>501</v>
      </c>
      <c r="X42" s="247">
        <v>1.665921830387038E-5</v>
      </c>
      <c r="Y42" s="247">
        <v>1.7804970572315535E-5</v>
      </c>
      <c r="Z42" s="247" t="s">
        <v>399</v>
      </c>
      <c r="AA42" s="247" t="s">
        <v>399</v>
      </c>
      <c r="AB42" s="247">
        <v>3.4464188876185919E-5</v>
      </c>
      <c r="AC42" s="247" t="s">
        <v>501</v>
      </c>
      <c r="AD42" s="247" t="s">
        <v>399</v>
      </c>
      <c r="AE42" s="248"/>
      <c r="AF42" s="249">
        <v>23.760878683530716</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2.0300650245732191E-3</v>
      </c>
      <c r="F44" s="247">
        <v>1.0319850471548523E-2</v>
      </c>
      <c r="G44" s="247">
        <v>4.0597825862784814E-6</v>
      </c>
      <c r="H44" s="247">
        <v>4.7677319558646253E-7</v>
      </c>
      <c r="I44" s="247">
        <v>2.6694740814405579E-4</v>
      </c>
      <c r="J44" s="247">
        <v>1.6876055641025158E-3</v>
      </c>
      <c r="K44" s="247">
        <v>5.9645913080517473E-3</v>
      </c>
      <c r="L44" s="247">
        <v>5.097729963543987E-5</v>
      </c>
      <c r="M44" s="247">
        <v>2.5534537213365096E-2</v>
      </c>
      <c r="N44" s="247">
        <v>9.9824976052557601E-7</v>
      </c>
      <c r="O44" s="247">
        <v>2.3160762153587764E-6</v>
      </c>
      <c r="P44" s="247" t="s">
        <v>501</v>
      </c>
      <c r="Q44" s="247" t="s">
        <v>501</v>
      </c>
      <c r="R44" s="247">
        <v>7.0501287662323505E-6</v>
      </c>
      <c r="S44" s="247">
        <v>3.0383102983819974E-4</v>
      </c>
      <c r="T44" s="247">
        <v>8.7829273389345154E-6</v>
      </c>
      <c r="U44" s="247">
        <v>8.6639863325108523E-7</v>
      </c>
      <c r="V44" s="247">
        <v>1.7579641369203162E-4</v>
      </c>
      <c r="W44" s="247" t="s">
        <v>501</v>
      </c>
      <c r="X44" s="247">
        <v>3.002809417353256E-6</v>
      </c>
      <c r="Y44" s="247">
        <v>3.9284542886554256E-6</v>
      </c>
      <c r="Z44" s="247" t="s">
        <v>399</v>
      </c>
      <c r="AA44" s="247" t="s">
        <v>399</v>
      </c>
      <c r="AB44" s="247">
        <v>6.9312637060086807E-6</v>
      </c>
      <c r="AC44" s="247" t="s">
        <v>501</v>
      </c>
      <c r="AD44" s="247" t="s">
        <v>399</v>
      </c>
      <c r="AE44" s="248"/>
      <c r="AF44" s="249">
        <v>3.7426782805985486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8.4859614443726485E-5</v>
      </c>
      <c r="F47" s="247">
        <v>1.2653195890126691E-5</v>
      </c>
      <c r="G47" s="247">
        <v>1.3218480767122713E-7</v>
      </c>
      <c r="H47" s="247">
        <v>1.5450770891450525E-8</v>
      </c>
      <c r="I47" s="247">
        <v>1.4237370953337417E-5</v>
      </c>
      <c r="J47" s="247">
        <v>1.0010724924389803E-4</v>
      </c>
      <c r="K47" s="247">
        <v>7.1508508738925671E-4</v>
      </c>
      <c r="L47" s="247">
        <v>4.7389973237038492E-6</v>
      </c>
      <c r="M47" s="247">
        <v>4.5851674298470926E-5</v>
      </c>
      <c r="N47" s="247">
        <v>4.4856140932154875E-11</v>
      </c>
      <c r="O47" s="247">
        <v>2.4317971723979582E-6</v>
      </c>
      <c r="P47" s="247" t="s">
        <v>501</v>
      </c>
      <c r="Q47" s="247" t="s">
        <v>501</v>
      </c>
      <c r="R47" s="247">
        <v>3.354277352030579E-6</v>
      </c>
      <c r="S47" s="247">
        <v>2.2671668893484116E-4</v>
      </c>
      <c r="T47" s="247">
        <v>3.3613931407648439E-6</v>
      </c>
      <c r="U47" s="247">
        <v>2.115931259103748E-8</v>
      </c>
      <c r="V47" s="247">
        <v>1.0785698505358126E-4</v>
      </c>
      <c r="W47" s="247" t="s">
        <v>501</v>
      </c>
      <c r="X47" s="247">
        <v>5.8218164858249826E-8</v>
      </c>
      <c r="Y47" s="247">
        <v>9.8690712694990541E-8</v>
      </c>
      <c r="Z47" s="247" t="s">
        <v>399</v>
      </c>
      <c r="AA47" s="247" t="s">
        <v>399</v>
      </c>
      <c r="AB47" s="247">
        <v>1.5690887755324036E-7</v>
      </c>
      <c r="AC47" s="247" t="s">
        <v>501</v>
      </c>
      <c r="AD47" s="247" t="s">
        <v>399</v>
      </c>
      <c r="AE47" s="248"/>
      <c r="AF47" s="249">
        <v>9.0341641831929914E-2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0.16709619219887795</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0.32504341255391339</v>
      </c>
      <c r="AL53" s="250" t="s">
        <v>373</v>
      </c>
    </row>
    <row r="54" spans="1:38" s="1" customFormat="1" ht="37.5" customHeight="1" thickBot="1" x14ac:dyDescent="0.3">
      <c r="A54" s="244" t="s">
        <v>116</v>
      </c>
      <c r="B54" s="251" t="s">
        <v>188</v>
      </c>
      <c r="C54" s="254" t="s">
        <v>291</v>
      </c>
      <c r="D54" s="256"/>
      <c r="E54" s="247" t="s">
        <v>399</v>
      </c>
      <c r="F54" s="247">
        <v>0.30515921421999997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34429.36601181866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2.4613129371980676E-3</v>
      </c>
      <c r="J61" s="247">
        <v>2.4613129371980673E-2</v>
      </c>
      <c r="K61" s="247">
        <v>8.188790628019324E-2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74895.956521739135</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1.1905577507252469</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1006749</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1.7861368651403806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1.3467940000000001E-2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5.3431530625805542E-3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1006749</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0.72534309818181808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4.2253554392926414E-3</v>
      </c>
      <c r="F91" s="247">
        <v>1.1323264366418175E-2</v>
      </c>
      <c r="G91" s="247">
        <v>1.3349766821661268E-3</v>
      </c>
      <c r="H91" s="247">
        <v>9.7089973389742606E-3</v>
      </c>
      <c r="I91" s="247">
        <v>6.6008500833351191E-2</v>
      </c>
      <c r="J91" s="247">
        <v>6.8633387601154602E-2</v>
      </c>
      <c r="K91" s="247">
        <v>6.9175543246609614E-2</v>
      </c>
      <c r="L91" s="247">
        <v>2.8425136787599341E-4</v>
      </c>
      <c r="M91" s="247">
        <v>0.12929857219458518</v>
      </c>
      <c r="N91" s="247">
        <v>4.3166022134650449E-2</v>
      </c>
      <c r="O91" s="247">
        <v>1.5139048112798256E-2</v>
      </c>
      <c r="P91" s="247">
        <v>3.3065079270118468E-4</v>
      </c>
      <c r="Q91" s="247">
        <v>8.7734466397969193E-5</v>
      </c>
      <c r="R91" s="247">
        <v>1.1249810415571949E-2</v>
      </c>
      <c r="S91" s="247">
        <v>0.45060922088218808</v>
      </c>
      <c r="T91" s="247">
        <v>2.4914786938024631E-2</v>
      </c>
      <c r="U91" s="247">
        <v>2.4608419995926388E-3</v>
      </c>
      <c r="V91" s="247">
        <v>0.2599253536465656</v>
      </c>
      <c r="W91" s="247">
        <v>2.3395174310781352E-4</v>
      </c>
      <c r="X91" s="247">
        <v>2.59686434849673E-4</v>
      </c>
      <c r="Y91" s="247">
        <v>1.0527828439851608E-4</v>
      </c>
      <c r="Z91" s="247">
        <v>1.0527828439851608E-4</v>
      </c>
      <c r="AA91" s="247">
        <v>1.0527828439851608E-4</v>
      </c>
      <c r="AB91" s="247">
        <v>5.7552128804522131E-4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0.1799527994479436</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3.3061510141142112E-5</v>
      </c>
      <c r="F99" s="247">
        <v>8.8410773972602747E-4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1.2104100239886256E-4</v>
      </c>
      <c r="F100" s="247">
        <v>1.8036401972602741E-3</v>
      </c>
      <c r="G100" s="247" t="s">
        <v>399</v>
      </c>
      <c r="H100" s="247">
        <v>2.3295866150290136E-3</v>
      </c>
      <c r="I100" s="247">
        <v>5.1831999999999994E-5</v>
      </c>
      <c r="J100" s="247">
        <v>7.7757999999999997E-5</v>
      </c>
      <c r="K100" s="247">
        <v>1.6990599999999997E-4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0.28839999999999999</v>
      </c>
      <c r="AL100" s="250" t="s">
        <v>402</v>
      </c>
    </row>
    <row r="101" spans="1:38" s="1" customFormat="1" ht="26.25" customHeight="1" thickBot="1" x14ac:dyDescent="0.3">
      <c r="A101" s="244" t="s">
        <v>118</v>
      </c>
      <c r="B101" s="244" t="s">
        <v>229</v>
      </c>
      <c r="C101" s="245" t="s">
        <v>272</v>
      </c>
      <c r="D101" s="263"/>
      <c r="E101" s="247">
        <v>3.8923085327278285E-7</v>
      </c>
      <c r="F101" s="247">
        <v>3.6576002101028083E-6</v>
      </c>
      <c r="G101" s="247" t="s">
        <v>399</v>
      </c>
      <c r="H101" s="247">
        <v>1.2920004320827807E-5</v>
      </c>
      <c r="I101" s="247">
        <v>3.2000000000000001E-7</v>
      </c>
      <c r="J101" s="247">
        <v>9.5999999999999991E-7</v>
      </c>
      <c r="K101" s="247">
        <v>2.2400000000000002E-6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1.6E-2</v>
      </c>
      <c r="AL101" s="250" t="s">
        <v>402</v>
      </c>
    </row>
    <row r="102" spans="1:38" s="1" customFormat="1" ht="26.25" customHeight="1" thickBot="1" x14ac:dyDescent="0.3">
      <c r="A102" s="244" t="s">
        <v>118</v>
      </c>
      <c r="B102" s="244" t="s">
        <v>230</v>
      </c>
      <c r="C102" s="245" t="s">
        <v>436</v>
      </c>
      <c r="D102" s="263"/>
      <c r="E102" s="247">
        <v>1.2492232724201646E-7</v>
      </c>
      <c r="F102" s="247" t="s">
        <v>399</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5.0835570410958903E-7</v>
      </c>
      <c r="F104" s="247">
        <v>5.8288767123287678E-6</v>
      </c>
      <c r="G104" s="247" t="s">
        <v>399</v>
      </c>
      <c r="H104" s="247">
        <v>1.0559290389041098E-5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402</v>
      </c>
    </row>
    <row r="105" spans="1:38" s="1" customFormat="1" ht="26.25" customHeight="1" thickBot="1" x14ac:dyDescent="0.3">
      <c r="A105" s="244" t="s">
        <v>118</v>
      </c>
      <c r="B105" s="244" t="s">
        <v>354</v>
      </c>
      <c r="C105" s="245" t="s">
        <v>276</v>
      </c>
      <c r="D105" s="263"/>
      <c r="E105" s="247">
        <v>2.6241814642313553E-5</v>
      </c>
      <c r="F105" s="247">
        <v>3.3127584931506843E-4</v>
      </c>
      <c r="G105" s="247" t="s">
        <v>399</v>
      </c>
      <c r="H105" s="247">
        <v>6.691157292998478E-4</v>
      </c>
      <c r="I105" s="247">
        <v>7.7000000000000008E-6</v>
      </c>
      <c r="J105" s="247">
        <v>1.2099999999999999E-5</v>
      </c>
      <c r="K105" s="247">
        <v>2.6399999999999998E-5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5.5E-2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1.2023221783816755E-6</v>
      </c>
      <c r="F107" s="247" t="s">
        <v>399</v>
      </c>
      <c r="G107" s="247" t="s">
        <v>399</v>
      </c>
      <c r="H107" s="247">
        <v>4.7949127298309119E-5</v>
      </c>
      <c r="I107" s="247">
        <v>5.1900000000000003E-7</v>
      </c>
      <c r="J107" s="247">
        <v>6.9200000000000007E-6</v>
      </c>
      <c r="K107" s="247">
        <v>3.2870000000000002E-5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0.17299999999999999</v>
      </c>
      <c r="AL107" s="250" t="s">
        <v>402</v>
      </c>
    </row>
    <row r="108" spans="1:38" s="1" customFormat="1" ht="26.25" customHeight="1" thickBot="1" x14ac:dyDescent="0.3">
      <c r="A108" s="244" t="s">
        <v>118</v>
      </c>
      <c r="B108" s="244" t="s">
        <v>356</v>
      </c>
      <c r="C108" s="245" t="s">
        <v>438</v>
      </c>
      <c r="D108" s="263"/>
      <c r="E108" s="247">
        <v>2.4226965181044819E-6</v>
      </c>
      <c r="F108" s="247" t="s">
        <v>399</v>
      </c>
      <c r="G108" s="247" t="s">
        <v>399</v>
      </c>
      <c r="H108" s="247">
        <v>5.0362773598823723E-5</v>
      </c>
      <c r="I108" s="247">
        <v>9.7039999999999985E-7</v>
      </c>
      <c r="J108" s="247">
        <v>9.7039999999999989E-6</v>
      </c>
      <c r="K108" s="247">
        <v>1.9407999999999998E-5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0.48519999999999996</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5.2557059922640107E-7</v>
      </c>
      <c r="F110" s="247" t="s">
        <v>399</v>
      </c>
      <c r="G110" s="247" t="s">
        <v>399</v>
      </c>
      <c r="H110" s="247">
        <v>1.4922149644227569E-5</v>
      </c>
      <c r="I110" s="247">
        <v>4.8400000000000005E-7</v>
      </c>
      <c r="J110" s="247">
        <v>4.0300000000000004E-6</v>
      </c>
      <c r="K110" s="247">
        <v>6.37E-6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0.128</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1.4161981222987198E-3</v>
      </c>
      <c r="F112" s="247" t="s">
        <v>501</v>
      </c>
      <c r="G112" s="247" t="s">
        <v>399</v>
      </c>
      <c r="H112" s="247">
        <v>1.7702476528733998E-3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35404.953057467996</v>
      </c>
      <c r="AL112" s="250" t="s">
        <v>492</v>
      </c>
    </row>
    <row r="113" spans="1:38" s="1" customFormat="1" ht="26.25" customHeight="1" thickBot="1" x14ac:dyDescent="0.3">
      <c r="A113" s="244" t="s">
        <v>128</v>
      </c>
      <c r="B113" s="264" t="s">
        <v>246</v>
      </c>
      <c r="C113" s="265" t="s">
        <v>135</v>
      </c>
      <c r="D113" s="246"/>
      <c r="E113" s="247">
        <v>1.0300029484666445E-3</v>
      </c>
      <c r="F113" s="247" t="s">
        <v>501</v>
      </c>
      <c r="G113" s="247" t="s">
        <v>399</v>
      </c>
      <c r="H113" s="247">
        <v>2.3669781157139025E-3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10789.2454270038</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2.7087777808016606E-3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14960.828284662311</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2.1340974999999999E-5</v>
      </c>
      <c r="J119" s="247">
        <v>3.8360279999999998E-4</v>
      </c>
      <c r="K119" s="247">
        <v>3.8360279999999998E-4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353.07</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3.036402E-4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353.07</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3.2308799999999993E-3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13.462</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4.9714500000000005E-3</v>
      </c>
      <c r="F133" s="247">
        <v>7.8338000000000008E-5</v>
      </c>
      <c r="G133" s="247">
        <v>6.8093800000000007E-4</v>
      </c>
      <c r="H133" s="247" t="s">
        <v>399</v>
      </c>
      <c r="I133" s="247">
        <v>2.0910220000000003E-4</v>
      </c>
      <c r="J133" s="247">
        <v>2.0910220000000003E-4</v>
      </c>
      <c r="K133" s="247">
        <v>2.3236256000000005E-4</v>
      </c>
      <c r="L133" s="247" t="s">
        <v>501</v>
      </c>
      <c r="M133" s="247">
        <v>8.436400000000001E-4</v>
      </c>
      <c r="N133" s="247">
        <v>1.8096078E-4</v>
      </c>
      <c r="O133" s="247">
        <v>3.0310780000000003E-5</v>
      </c>
      <c r="P133" s="247">
        <v>8.9787400000000007E-3</v>
      </c>
      <c r="Q133" s="247">
        <v>8.2013860000000008E-5</v>
      </c>
      <c r="R133" s="247">
        <v>8.1712560000000005E-5</v>
      </c>
      <c r="S133" s="247">
        <v>7.4903179999999997E-5</v>
      </c>
      <c r="T133" s="247">
        <v>1.0443057999999999E-4</v>
      </c>
      <c r="U133" s="247">
        <v>1.1919428000000002E-4</v>
      </c>
      <c r="V133" s="247">
        <v>9.648831200000001E-4</v>
      </c>
      <c r="W133" s="247">
        <v>1.62702E-4</v>
      </c>
      <c r="X133" s="247">
        <v>7.9543199999999997E-8</v>
      </c>
      <c r="Y133" s="247">
        <v>4.344746E-8</v>
      </c>
      <c r="Z133" s="247">
        <v>3.8807439999999999E-8</v>
      </c>
      <c r="AA133" s="247">
        <v>4.2121740000000001E-8</v>
      </c>
      <c r="AB133" s="247">
        <v>2.0391984000000004E-7</v>
      </c>
      <c r="AC133" s="247">
        <v>9.0390000000000002E-4</v>
      </c>
      <c r="AD133" s="247">
        <v>2.47066E-3</v>
      </c>
      <c r="AE133" s="248"/>
      <c r="AF133" s="249" t="s">
        <v>399</v>
      </c>
      <c r="AG133" s="249" t="s">
        <v>399</v>
      </c>
      <c r="AH133" s="249" t="s">
        <v>399</v>
      </c>
      <c r="AI133" s="249" t="s">
        <v>399</v>
      </c>
      <c r="AJ133" s="249" t="s">
        <v>399</v>
      </c>
      <c r="AK133" s="249">
        <v>6026</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3.6208990499999997E-4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24139327</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4.2896799999999992E-2</v>
      </c>
      <c r="J139" s="247">
        <v>4.2896799999999992E-2</v>
      </c>
      <c r="K139" s="247">
        <v>4.2896799999999992E-2</v>
      </c>
      <c r="L139" s="247" t="s">
        <v>501</v>
      </c>
      <c r="M139" s="247" t="s">
        <v>501</v>
      </c>
      <c r="N139" s="247">
        <v>1.2524000000000001E-4</v>
      </c>
      <c r="O139" s="247">
        <v>2.5055999999999999E-4</v>
      </c>
      <c r="P139" s="247">
        <v>2.5055999999999999E-4</v>
      </c>
      <c r="Q139" s="247">
        <v>3.9738000000000002E-4</v>
      </c>
      <c r="R139" s="247">
        <v>3.7775000000000005E-4</v>
      </c>
      <c r="S139" s="247">
        <v>8.8072000000000009E-4</v>
      </c>
      <c r="T139" s="247" t="s">
        <v>501</v>
      </c>
      <c r="U139" s="247" t="s">
        <v>501</v>
      </c>
      <c r="V139" s="247" t="s">
        <v>501</v>
      </c>
      <c r="W139" s="247">
        <v>0.42596000000000001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1105</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8.2231651051141856</v>
      </c>
      <c r="F141" s="271">
        <f t="shared" ref="F141:AD141" si="0">SUM(F14:F140)</f>
        <v>6.6771251086273358</v>
      </c>
      <c r="G141" s="271">
        <f t="shared" si="0"/>
        <v>1.2230991633251258</v>
      </c>
      <c r="H141" s="271">
        <f t="shared" si="0"/>
        <v>0.11934919461877469</v>
      </c>
      <c r="I141" s="271">
        <f t="shared" si="0"/>
        <v>0.65519442227524483</v>
      </c>
      <c r="J141" s="271">
        <f t="shared" si="0"/>
        <v>0.76314493101159464</v>
      </c>
      <c r="K141" s="271">
        <f t="shared" si="0"/>
        <v>0.95809705608919382</v>
      </c>
      <c r="L141" s="271">
        <f t="shared" si="0"/>
        <v>0.23827121222793946</v>
      </c>
      <c r="M141" s="271">
        <f t="shared" si="0"/>
        <v>12.705436975389716</v>
      </c>
      <c r="N141" s="271">
        <f t="shared" si="0"/>
        <v>0.94643234812142252</v>
      </c>
      <c r="O141" s="271">
        <f t="shared" si="0"/>
        <v>7.0145875069146629E-2</v>
      </c>
      <c r="P141" s="271">
        <f t="shared" si="0"/>
        <v>5.6511468165011763E-2</v>
      </c>
      <c r="Q141" s="271">
        <f t="shared" si="0"/>
        <v>4.8974747035860383E-2</v>
      </c>
      <c r="R141" s="271">
        <f>SUM(R14:R140)</f>
        <v>0.15954538009495103</v>
      </c>
      <c r="S141" s="271">
        <f t="shared" si="0"/>
        <v>1.7211613173625242</v>
      </c>
      <c r="T141" s="271">
        <f t="shared" si="0"/>
        <v>0.62394575275796427</v>
      </c>
      <c r="U141" s="271">
        <f t="shared" si="0"/>
        <v>2.7167486158916745E-2</v>
      </c>
      <c r="V141" s="271">
        <f t="shared" si="0"/>
        <v>1.7968494621035314</v>
      </c>
      <c r="W141" s="271">
        <f t="shared" si="0"/>
        <v>1.0013216195488563</v>
      </c>
      <c r="X141" s="271">
        <f t="shared" si="0"/>
        <v>5.1162471679853862E-2</v>
      </c>
      <c r="Y141" s="271">
        <f t="shared" si="0"/>
        <v>5.9552145375536672E-2</v>
      </c>
      <c r="Z141" s="271">
        <f t="shared" si="0"/>
        <v>2.6108335350373043E-2</v>
      </c>
      <c r="AA141" s="271">
        <f t="shared" si="0"/>
        <v>2.6077453927894904E-2</v>
      </c>
      <c r="AB141" s="271">
        <f t="shared" si="0"/>
        <v>0.16290255009969409</v>
      </c>
      <c r="AC141" s="271">
        <f t="shared" si="0"/>
        <v>2.7454044456588986E-2</v>
      </c>
      <c r="AD141" s="271">
        <f t="shared" si="0"/>
        <v>4.2358466386182098E-2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1.7810200745816323</v>
      </c>
      <c r="F143" s="247">
        <v>0.77444668596920729</v>
      </c>
      <c r="G143" s="247">
        <v>9.2359841142600225E-3</v>
      </c>
      <c r="H143" s="247">
        <v>5.0860875522108905E-2</v>
      </c>
      <c r="I143" s="247">
        <v>0.10959254204570215</v>
      </c>
      <c r="J143" s="247">
        <v>0.10959254204570215</v>
      </c>
      <c r="K143" s="247">
        <v>0.10959254204570215</v>
      </c>
      <c r="L143" s="247">
        <v>8.3589992001097374E-2</v>
      </c>
      <c r="M143" s="247">
        <v>6.2462146589605441</v>
      </c>
      <c r="N143" s="247">
        <v>2.5171396390339918E-3</v>
      </c>
      <c r="O143" s="247">
        <v>2.0495887868290536E-5</v>
      </c>
      <c r="P143" s="247">
        <v>1.2462096427442917E-3</v>
      </c>
      <c r="Q143" s="247">
        <v>3.3580939966225014E-5</v>
      </c>
      <c r="R143" s="247">
        <v>1.4314994292207687E-3</v>
      </c>
      <c r="S143" s="247">
        <v>9.8034827100996471E-4</v>
      </c>
      <c r="T143" s="247">
        <v>1.9314608802850272E-4</v>
      </c>
      <c r="U143" s="247">
        <v>2.6170104195868983E-5</v>
      </c>
      <c r="V143" s="247">
        <v>4.4882936821457366E-3</v>
      </c>
      <c r="W143" s="247">
        <v>0.118766</v>
      </c>
      <c r="X143" s="247">
        <v>3.1660096945000001E-3</v>
      </c>
      <c r="Y143" s="247">
        <v>3.5870400931E-3</v>
      </c>
      <c r="Z143" s="247">
        <v>2.7526040446E-3</v>
      </c>
      <c r="AA143" s="247">
        <v>3.0890183109E-3</v>
      </c>
      <c r="AB143" s="247">
        <v>1.2594672143099998E-2</v>
      </c>
      <c r="AC143" s="247">
        <v>1.187666E-4</v>
      </c>
      <c r="AD143" s="247">
        <v>2.3827400000000002E-5</v>
      </c>
      <c r="AE143" s="248"/>
      <c r="AF143" s="249">
        <v>8185.7900755552</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0.62895759052466182</v>
      </c>
      <c r="F144" s="247">
        <v>9.0768784907734157E-2</v>
      </c>
      <c r="G144" s="247">
        <v>2.4665960374770221E-3</v>
      </c>
      <c r="H144" s="247">
        <v>9.7458843346941539E-4</v>
      </c>
      <c r="I144" s="247">
        <v>5.2799123236464782E-2</v>
      </c>
      <c r="J144" s="247">
        <v>5.2799123236464782E-2</v>
      </c>
      <c r="K144" s="247">
        <v>5.2799123236464782E-2</v>
      </c>
      <c r="L144" s="247">
        <v>4.0758797380304981E-2</v>
      </c>
      <c r="M144" s="247">
        <v>0.52530889822968008</v>
      </c>
      <c r="N144" s="247">
        <v>6.2566048565359874E-5</v>
      </c>
      <c r="O144" s="247">
        <v>2.2030608089654378E-6</v>
      </c>
      <c r="P144" s="247">
        <v>2.1728428530333899E-4</v>
      </c>
      <c r="Q144" s="247">
        <v>4.2762003343548953E-6</v>
      </c>
      <c r="R144" s="247">
        <v>3.3853214197357819E-4</v>
      </c>
      <c r="S144" s="247">
        <v>2.2737333732765575E-4</v>
      </c>
      <c r="T144" s="247">
        <v>1.0761062489501438E-5</v>
      </c>
      <c r="U144" s="247">
        <v>4.1462790507789159E-6</v>
      </c>
      <c r="V144" s="247">
        <v>7.4243259063292539E-4</v>
      </c>
      <c r="W144" s="247">
        <v>2.6038199999999997E-2</v>
      </c>
      <c r="X144" s="247">
        <v>7.8124729240000004E-4</v>
      </c>
      <c r="Y144" s="247">
        <v>8.7655377600000001E-4</v>
      </c>
      <c r="Z144" s="247">
        <v>6.8641008979999994E-4</v>
      </c>
      <c r="AA144" s="247">
        <v>7.2990010160000002E-4</v>
      </c>
      <c r="AB144" s="247">
        <v>3.0741112598000001E-3</v>
      </c>
      <c r="AC144" s="247">
        <v>2.6038200000000001E-5</v>
      </c>
      <c r="AD144" s="247">
        <v>5.2777000000000003E-6</v>
      </c>
      <c r="AE144" s="248"/>
      <c r="AF144" s="249">
        <v>1716.4153424404001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1.6561326517851775</v>
      </c>
      <c r="F145" s="247">
        <v>9.0201554285611163E-2</v>
      </c>
      <c r="G145" s="247">
        <v>3.2140674947288891E-3</v>
      </c>
      <c r="H145" s="247">
        <v>9.7825266857184067E-4</v>
      </c>
      <c r="I145" s="247">
        <v>4.1374671494220527E-2</v>
      </c>
      <c r="J145" s="247">
        <v>4.1374671494220527E-2</v>
      </c>
      <c r="K145" s="247">
        <v>4.1374671494220527E-2</v>
      </c>
      <c r="L145" s="247">
        <v>2.6401390809716766E-2</v>
      </c>
      <c r="M145" s="247">
        <v>0.41022154910880659</v>
      </c>
      <c r="N145" s="247">
        <v>2.5808051747451414E-5</v>
      </c>
      <c r="O145" s="247">
        <v>2.5717663795866103E-6</v>
      </c>
      <c r="P145" s="247">
        <v>2.7257102311455215E-4</v>
      </c>
      <c r="Q145" s="247">
        <v>5.143243054200191E-6</v>
      </c>
      <c r="R145" s="247">
        <v>4.3712003625219449E-4</v>
      </c>
      <c r="S145" s="247">
        <v>2.9312835126280907E-4</v>
      </c>
      <c r="T145" s="247">
        <v>1.0291411092941889E-5</v>
      </c>
      <c r="U145" s="247">
        <v>5.1429533492271613E-6</v>
      </c>
      <c r="V145" s="247">
        <v>9.2572291171169781E-4</v>
      </c>
      <c r="W145" s="247">
        <v>1.06366E-2</v>
      </c>
      <c r="X145" s="247">
        <v>1.5197093969999999E-4</v>
      </c>
      <c r="Y145" s="247">
        <v>9.2026847010000007E-4</v>
      </c>
      <c r="Z145" s="247">
        <v>1.0283366939000001E-3</v>
      </c>
      <c r="AA145" s="247">
        <v>2.3639924000000003E-4</v>
      </c>
      <c r="AB145" s="247">
        <v>2.3369753437000001E-3</v>
      </c>
      <c r="AC145" s="247">
        <v>9.8599000000000002E-6</v>
      </c>
      <c r="AD145" s="247">
        <v>2.1021000000000002E-6</v>
      </c>
      <c r="AE145" s="248"/>
      <c r="AF145" s="249">
        <v>2195.6633688310999</v>
      </c>
      <c r="AG145" s="249" t="s">
        <v>399</v>
      </c>
      <c r="AH145" s="249">
        <v>13.0479850772</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7.4213088988384713E-3</v>
      </c>
      <c r="F146" s="247">
        <v>0.10718094262892411</v>
      </c>
      <c r="G146" s="247">
        <v>4.0496694804626187E-5</v>
      </c>
      <c r="H146" s="247">
        <v>6.9897077971648911E-5</v>
      </c>
      <c r="I146" s="247">
        <v>1.6659415989666738E-3</v>
      </c>
      <c r="J146" s="247">
        <v>1.6659415989666738E-3</v>
      </c>
      <c r="K146" s="247">
        <v>1.6659415989666738E-3</v>
      </c>
      <c r="L146" s="247">
        <v>2.8278995730575336E-4</v>
      </c>
      <c r="M146" s="247">
        <v>0.51930285400800458</v>
      </c>
      <c r="N146" s="247">
        <v>4.6768116648088836E-5</v>
      </c>
      <c r="O146" s="247">
        <v>3.848174313601079E-5</v>
      </c>
      <c r="P146" s="247">
        <v>1.218261565699335E-5</v>
      </c>
      <c r="Q146" s="247">
        <v>4.2009019506873632E-7</v>
      </c>
      <c r="R146" s="247">
        <v>1.6967108570050646E-4</v>
      </c>
      <c r="S146" s="247">
        <v>6.5240446377156681E-3</v>
      </c>
      <c r="T146" s="247">
        <v>2.7038114567540038E-4</v>
      </c>
      <c r="U146" s="247">
        <v>3.8314191894756561E-5</v>
      </c>
      <c r="V146" s="247">
        <v>3.8177883620903303E-3</v>
      </c>
      <c r="W146" s="247">
        <v>9.6350000000000006E-4</v>
      </c>
      <c r="X146" s="247">
        <v>1.16397643E-5</v>
      </c>
      <c r="Y146" s="247">
        <v>1.7216055300000001E-5</v>
      </c>
      <c r="Z146" s="247">
        <v>8.3663707000000009E-6</v>
      </c>
      <c r="AA146" s="247">
        <v>1.9580043700000001E-5</v>
      </c>
      <c r="AB146" s="247">
        <v>5.6802234000000003E-5</v>
      </c>
      <c r="AC146" s="247">
        <v>9.6359999999999997E-7</v>
      </c>
      <c r="AD146" s="247">
        <v>4.9839999999999996E-7</v>
      </c>
      <c r="AE146" s="248"/>
      <c r="AF146" s="249">
        <v>62.019001777100002</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0.28118314093147545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13.047021459802478</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4.3459784791397449E-2</v>
      </c>
      <c r="J148" s="247">
        <v>8.2760975268555234E-2</v>
      </c>
      <c r="K148" s="247">
        <v>0.10696817274092148</v>
      </c>
      <c r="L148" s="247">
        <v>4.2294883237588001E-3</v>
      </c>
      <c r="M148" s="247" t="s">
        <v>399</v>
      </c>
      <c r="N148" s="247">
        <v>0.12007986921564386</v>
      </c>
      <c r="O148" s="247">
        <v>5.4178265804716828E-4</v>
      </c>
      <c r="P148" s="247" t="s">
        <v>501</v>
      </c>
      <c r="Q148" s="247">
        <v>1.379843812089127E-3</v>
      </c>
      <c r="R148" s="247">
        <v>4.4649007428517101E-2</v>
      </c>
      <c r="S148" s="247">
        <v>0.97889978799985744</v>
      </c>
      <c r="T148" s="247">
        <v>6.9648536678983859E-3</v>
      </c>
      <c r="U148" s="247">
        <v>8.6919569582794834E-4</v>
      </c>
      <c r="V148" s="247">
        <v>0.34676376406881182</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3274.4093372928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1.5939964878558793E-2</v>
      </c>
      <c r="J149" s="247">
        <v>2.9518453478812576E-2</v>
      </c>
      <c r="K149" s="247">
        <v>5.9036906957625153E-2</v>
      </c>
      <c r="L149" s="247">
        <v>6.2579121375082672E-4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3274.4093372928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8.2231651051141856</v>
      </c>
      <c r="F152" s="172">
        <f t="shared" ref="F152:AD152" si="1">F141 + F151 + IF(AND(OR($B$4="AT",$B$4="BE",$B$4="CH",$B$4="GB",$B$4="IE",$B$4="LT",$B$4="LU",$B$4="NL"),SUM(F143:F149)&gt;0),SUM(F143:F149)-SUM(F27:F33),0)</f>
        <v>6.6771251086273358</v>
      </c>
      <c r="G152" s="172">
        <f t="shared" si="1"/>
        <v>1.2230991633251258</v>
      </c>
      <c r="H152" s="172">
        <f t="shared" si="1"/>
        <v>0.11934919461877469</v>
      </c>
      <c r="I152" s="172">
        <f t="shared" si="1"/>
        <v>0.65519442227524483</v>
      </c>
      <c r="J152" s="172">
        <f t="shared" si="1"/>
        <v>0.76314493101159464</v>
      </c>
      <c r="K152" s="172">
        <f t="shared" si="1"/>
        <v>0.95809705608919382</v>
      </c>
      <c r="L152" s="172">
        <f t="shared" si="1"/>
        <v>0.23827121222793946</v>
      </c>
      <c r="M152" s="172">
        <f t="shared" si="1"/>
        <v>12.705436975389716</v>
      </c>
      <c r="N152" s="172">
        <f t="shared" si="1"/>
        <v>0.94643234812142252</v>
      </c>
      <c r="O152" s="172">
        <f t="shared" si="1"/>
        <v>7.0145875069146629E-2</v>
      </c>
      <c r="P152" s="172">
        <f t="shared" si="1"/>
        <v>5.6511468165011763E-2</v>
      </c>
      <c r="Q152" s="172">
        <f t="shared" si="1"/>
        <v>4.8974747035860383E-2</v>
      </c>
      <c r="R152" s="172">
        <f t="shared" si="1"/>
        <v>0.15954538009495103</v>
      </c>
      <c r="S152" s="172">
        <f t="shared" si="1"/>
        <v>1.7211613173625242</v>
      </c>
      <c r="T152" s="172">
        <f t="shared" si="1"/>
        <v>0.62394575275796427</v>
      </c>
      <c r="U152" s="172">
        <f t="shared" si="1"/>
        <v>2.7167486158916745E-2</v>
      </c>
      <c r="V152" s="172">
        <f t="shared" si="1"/>
        <v>1.7968494621035314</v>
      </c>
      <c r="W152" s="172">
        <f t="shared" si="1"/>
        <v>1.0013216195488563</v>
      </c>
      <c r="X152" s="172">
        <f t="shared" si="1"/>
        <v>5.1162471679853862E-2</v>
      </c>
      <c r="Y152" s="172">
        <f t="shared" si="1"/>
        <v>5.9552145375536672E-2</v>
      </c>
      <c r="Z152" s="172">
        <f t="shared" si="1"/>
        <v>2.6108335350373043E-2</v>
      </c>
      <c r="AA152" s="172">
        <f t="shared" si="1"/>
        <v>2.6077453927894904E-2</v>
      </c>
      <c r="AB152" s="172">
        <f t="shared" si="1"/>
        <v>0.16290255009969409</v>
      </c>
      <c r="AC152" s="172">
        <f t="shared" si="1"/>
        <v>2.7454044456588986E-2</v>
      </c>
      <c r="AD152" s="172">
        <f t="shared" si="1"/>
        <v>4.2358466386182098E-2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8.2205333866180581</v>
      </c>
      <c r="F154" s="172">
        <f>F141 + F153 - IF(OR($B$6=2005,$B$6&gt;=2020),SUM(F99:F122),0) + IF(AND(OR($B$4="AT",$B$4="BE",$B$4="CH",$B$4="GB",$B$4="IE",$B$4="LT",$B$4="LU",$B$4="NL"),SUM(F143:F149)&gt;0),SUM(F143:F149)-SUM(F27:F33),0)</f>
        <v>6.6737929581641122</v>
      </c>
      <c r="G154" s="172">
        <f>G141 + G153 + IF(AND(OR($B$4="AT",$B$4="BE",$B$4="CH",$B$4="GB",$B$4="IE",$B$4="LT",$B$4="LU",$B$4="NL"),SUM(G143:G149)&gt;0),SUM(G143:G149)-SUM(G27:G33),0)</f>
        <v>1.2230991633251258</v>
      </c>
      <c r="H154" s="172">
        <f t="shared" ref="H154:AD154" si="2">H141 + H153 + IF(AND(OR($B$4="AT",$B$4="BE",$B$4="CH",$B$4="GB",$B$4="IE",$B$4="LT",$B$4="LU",$B$4="NL"),SUM(H143:H149)&gt;0),SUM(H143:H149)-SUM(H27:H33),0)</f>
        <v>0.11934919461877469</v>
      </c>
      <c r="I154" s="172">
        <f t="shared" si="2"/>
        <v>0.65519442227524483</v>
      </c>
      <c r="J154" s="172">
        <f t="shared" si="2"/>
        <v>0.76314493101159464</v>
      </c>
      <c r="K154" s="172">
        <f t="shared" si="2"/>
        <v>0.95809705608919382</v>
      </c>
      <c r="L154" s="172">
        <f t="shared" si="2"/>
        <v>0.23827121222793946</v>
      </c>
      <c r="M154" s="172">
        <f t="shared" si="2"/>
        <v>12.705436975389716</v>
      </c>
      <c r="N154" s="172">
        <f t="shared" si="2"/>
        <v>0.94643234812142252</v>
      </c>
      <c r="O154" s="172">
        <f t="shared" si="2"/>
        <v>7.0145875069146629E-2</v>
      </c>
      <c r="P154" s="172">
        <f t="shared" si="2"/>
        <v>5.6511468165011763E-2</v>
      </c>
      <c r="Q154" s="172">
        <f t="shared" si="2"/>
        <v>4.8974747035860383E-2</v>
      </c>
      <c r="R154" s="172">
        <f t="shared" si="2"/>
        <v>0.15954538009495103</v>
      </c>
      <c r="S154" s="172">
        <f t="shared" si="2"/>
        <v>1.7211613173625242</v>
      </c>
      <c r="T154" s="172">
        <f t="shared" si="2"/>
        <v>0.62394575275796427</v>
      </c>
      <c r="U154" s="172">
        <f t="shared" si="2"/>
        <v>2.7167486158916745E-2</v>
      </c>
      <c r="V154" s="172">
        <f t="shared" si="2"/>
        <v>1.7968494621035314</v>
      </c>
      <c r="W154" s="172">
        <f t="shared" si="2"/>
        <v>1.0013216195488563</v>
      </c>
      <c r="X154" s="172">
        <f t="shared" si="2"/>
        <v>5.1162471679853862E-2</v>
      </c>
      <c r="Y154" s="172">
        <f t="shared" si="2"/>
        <v>5.9552145375536672E-2</v>
      </c>
      <c r="Z154" s="172">
        <f t="shared" si="2"/>
        <v>2.6108335350373043E-2</v>
      </c>
      <c r="AA154" s="172">
        <f t="shared" si="2"/>
        <v>2.6077453927894904E-2</v>
      </c>
      <c r="AB154" s="172">
        <f t="shared" si="2"/>
        <v>0.16290255009969409</v>
      </c>
      <c r="AC154" s="172">
        <f t="shared" si="2"/>
        <v>2.7454044456588986E-2</v>
      </c>
      <c r="AD154" s="172">
        <f t="shared" si="2"/>
        <v>4.2358466386182098E-2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2006</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0.24545426518222677</v>
      </c>
      <c r="F14" s="247">
        <v>1.2640508191091268E-2</v>
      </c>
      <c r="G14" s="247">
        <v>2.5557621263421787E-2</v>
      </c>
      <c r="H14" s="247">
        <v>5.1340776517902927E-3</v>
      </c>
      <c r="I14" s="247">
        <v>2.8193434319035682E-3</v>
      </c>
      <c r="J14" s="247">
        <v>2.8566418319035682E-3</v>
      </c>
      <c r="K14" s="247">
        <v>2.9079271319035682E-3</v>
      </c>
      <c r="L14" s="247">
        <v>8.9921484704906266E-5</v>
      </c>
      <c r="M14" s="247">
        <v>6.8089048399702354E-2</v>
      </c>
      <c r="N14" s="247">
        <v>0.56115215952887942</v>
      </c>
      <c r="O14" s="247">
        <v>5.0615377036479912E-2</v>
      </c>
      <c r="P14" s="247">
        <v>3.3560280351965045E-2</v>
      </c>
      <c r="Q14" s="247">
        <v>4.0163795920358056E-2</v>
      </c>
      <c r="R14" s="247">
        <v>4.6335616840498944E-2</v>
      </c>
      <c r="S14" s="247">
        <v>0.12425061486804989</v>
      </c>
      <c r="T14" s="247">
        <v>7.1865107964019043E-2</v>
      </c>
      <c r="U14" s="247">
        <v>6.1876125763000861E-3</v>
      </c>
      <c r="V14" s="247">
        <v>0.91578097686887938</v>
      </c>
      <c r="W14" s="247">
        <v>1.0879135959825243E-2</v>
      </c>
      <c r="X14" s="247">
        <v>5.6670684593150052E-3</v>
      </c>
      <c r="Y14" s="247">
        <v>2.1836488897250639E-4</v>
      </c>
      <c r="Z14" s="247">
        <v>7.9231388972506427E-5</v>
      </c>
      <c r="AA14" s="247">
        <v>1.9013979269250639E-4</v>
      </c>
      <c r="AB14" s="247">
        <v>6.1546969862325239E-3</v>
      </c>
      <c r="AC14" s="247">
        <v>2.5297E-2</v>
      </c>
      <c r="AD14" s="247">
        <v>1.7707900000000002E-2</v>
      </c>
      <c r="AE14" s="248"/>
      <c r="AF14" s="249">
        <v>15.540999999999984</v>
      </c>
      <c r="AG14" s="249" t="s">
        <v>399</v>
      </c>
      <c r="AH14" s="249">
        <v>965.10591965048752</v>
      </c>
      <c r="AI14" s="249">
        <v>1592.7164311143451</v>
      </c>
      <c r="AJ14" s="249">
        <v>2870.3814990989977</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0.29542330823202445</v>
      </c>
      <c r="F23" s="247">
        <v>9.6131215063878936E-2</v>
      </c>
      <c r="G23" s="247">
        <v>5.1969184867453925E-4</v>
      </c>
      <c r="H23" s="247">
        <v>8.5402963263596159E-5</v>
      </c>
      <c r="I23" s="247">
        <v>1.547278401075531E-2</v>
      </c>
      <c r="J23" s="247">
        <v>2.3079156877529976E-2</v>
      </c>
      <c r="K23" s="247">
        <v>8.8987454618774081E-2</v>
      </c>
      <c r="L23" s="247">
        <v>9.8892704569597065E-3</v>
      </c>
      <c r="M23" s="247">
        <v>0.34401200951538002</v>
      </c>
      <c r="N23" s="247">
        <v>8.7744127147222993E-6</v>
      </c>
      <c r="O23" s="247">
        <v>1.8416350613361551E-4</v>
      </c>
      <c r="P23" s="247" t="s">
        <v>501</v>
      </c>
      <c r="Q23" s="247" t="s">
        <v>501</v>
      </c>
      <c r="R23" s="247">
        <v>5.7496191853671568E-4</v>
      </c>
      <c r="S23" s="247">
        <v>2.5269201389910446E-2</v>
      </c>
      <c r="T23" s="247">
        <v>7.9548547638686015E-4</v>
      </c>
      <c r="U23" s="247">
        <v>1.1020897009394236E-4</v>
      </c>
      <c r="V23" s="247">
        <v>1.4405714078027205E-2</v>
      </c>
      <c r="W23" s="247" t="s">
        <v>501</v>
      </c>
      <c r="X23" s="247">
        <v>3.3719191061153174E-4</v>
      </c>
      <c r="Y23" s="247">
        <v>5.5051514512632709E-4</v>
      </c>
      <c r="Z23" s="247" t="s">
        <v>399</v>
      </c>
      <c r="AA23" s="247" t="s">
        <v>399</v>
      </c>
      <c r="AB23" s="247">
        <v>8.8770705573785905E-4</v>
      </c>
      <c r="AC23" s="247" t="s">
        <v>501</v>
      </c>
      <c r="AD23" s="247" t="s">
        <v>399</v>
      </c>
      <c r="AE23" s="248"/>
      <c r="AF23" s="249">
        <v>474.43280063393712</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0.1708061805609683</v>
      </c>
      <c r="F24" s="247">
        <v>3.3955274465874312E-2</v>
      </c>
      <c r="G24" s="247">
        <v>7.5741079964182665E-3</v>
      </c>
      <c r="H24" s="247">
        <v>8.0720936339575286E-4</v>
      </c>
      <c r="I24" s="247">
        <v>3.8770911501042832E-3</v>
      </c>
      <c r="J24" s="247">
        <v>3.8770911501042832E-3</v>
      </c>
      <c r="K24" s="247">
        <v>3.8770911501042832E-3</v>
      </c>
      <c r="L24" s="247">
        <v>1.6351177359877631E-3</v>
      </c>
      <c r="M24" s="247">
        <v>4.771980690746104E-2</v>
      </c>
      <c r="N24" s="247">
        <v>2.5922812498830864E-5</v>
      </c>
      <c r="O24" s="247">
        <v>2.0433332207093996E-6</v>
      </c>
      <c r="P24" s="247">
        <v>7.3075775616189954E-4</v>
      </c>
      <c r="Q24" s="247">
        <v>1.3643237350183525E-4</v>
      </c>
      <c r="R24" s="247">
        <v>4.5643389809640719E-5</v>
      </c>
      <c r="S24" s="247">
        <v>3.4744652596259534E-5</v>
      </c>
      <c r="T24" s="247">
        <v>1.8319683533020568E-5</v>
      </c>
      <c r="U24" s="247">
        <v>9.2308772470726041E-5</v>
      </c>
      <c r="V24" s="247">
        <v>5.0918083596227957E-3</v>
      </c>
      <c r="W24" s="247">
        <v>8.864831891268113E-4</v>
      </c>
      <c r="X24" s="247">
        <v>1.2219647630144028E-6</v>
      </c>
      <c r="Y24" s="247">
        <v>5.9673928403482357E-6</v>
      </c>
      <c r="Z24" s="247">
        <v>1.6957221376814874E-6</v>
      </c>
      <c r="AA24" s="247">
        <v>1.6408273347641187E-6</v>
      </c>
      <c r="AB24" s="247">
        <v>1.0525907075808244E-5</v>
      </c>
      <c r="AC24" s="247" t="s">
        <v>501</v>
      </c>
      <c r="AD24" s="247" t="s">
        <v>501</v>
      </c>
      <c r="AE24" s="248"/>
      <c r="AF24" s="249">
        <v>142.31097019072996</v>
      </c>
      <c r="AG24" s="249" t="s">
        <v>399</v>
      </c>
      <c r="AH24" s="249">
        <v>1321.6304439611333</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2.0000168048664362</v>
      </c>
      <c r="F27" s="247">
        <v>0.7364671683079268</v>
      </c>
      <c r="G27" s="247">
        <v>7.941242391502042E-3</v>
      </c>
      <c r="H27" s="247">
        <v>5.1631611911221634E-2</v>
      </c>
      <c r="I27" s="247">
        <v>0.12134840906687382</v>
      </c>
      <c r="J27" s="247">
        <v>0.12134840906687382</v>
      </c>
      <c r="K27" s="247">
        <v>0.12134840906687382</v>
      </c>
      <c r="L27" s="247">
        <v>9.4683514245133743E-2</v>
      </c>
      <c r="M27" s="247">
        <v>6.0491833181512655</v>
      </c>
      <c r="N27" s="247">
        <v>2.7023361700365899E-3</v>
      </c>
      <c r="O27" s="247">
        <v>2.2660681128920481E-5</v>
      </c>
      <c r="P27" s="247">
        <v>1.4101534501674195E-3</v>
      </c>
      <c r="Q27" s="247">
        <v>3.7386332261855742E-5</v>
      </c>
      <c r="R27" s="247">
        <v>1.6543124830285785E-3</v>
      </c>
      <c r="S27" s="247">
        <v>1.1312071594316404E-3</v>
      </c>
      <c r="T27" s="247">
        <v>2.0966817445546005E-4</v>
      </c>
      <c r="U27" s="247">
        <v>2.9451302265870533E-5</v>
      </c>
      <c r="V27" s="247">
        <v>5.0631835079771384E-3</v>
      </c>
      <c r="W27" s="247">
        <v>0.13646249999999999</v>
      </c>
      <c r="X27" s="247">
        <v>3.6878565395999999E-3</v>
      </c>
      <c r="Y27" s="247">
        <v>4.1647888864000003E-3</v>
      </c>
      <c r="Z27" s="247">
        <v>3.2126713092000001E-3</v>
      </c>
      <c r="AA27" s="247">
        <v>3.5685256903000002E-3</v>
      </c>
      <c r="AB27" s="247">
        <v>1.4633842425500001E-2</v>
      </c>
      <c r="AC27" s="247">
        <v>1.3646280000000001E-4</v>
      </c>
      <c r="AD27" s="247">
        <v>2.7355299999999999E-5</v>
      </c>
      <c r="AE27" s="248"/>
      <c r="AF27" s="249">
        <v>9380.1257953989007</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0.67791970399705603</v>
      </c>
      <c r="F28" s="247">
        <v>9.6326064228331856E-2</v>
      </c>
      <c r="G28" s="247">
        <v>2.1136408793413527E-3</v>
      </c>
      <c r="H28" s="247">
        <v>1.1828940269964037E-3</v>
      </c>
      <c r="I28" s="247">
        <v>5.4828588557271483E-2</v>
      </c>
      <c r="J28" s="247">
        <v>5.4828588557271483E-2</v>
      </c>
      <c r="K28" s="247">
        <v>5.4828588557271483E-2</v>
      </c>
      <c r="L28" s="247">
        <v>4.3060603762420817E-2</v>
      </c>
      <c r="M28" s="247">
        <v>0.61389879901928346</v>
      </c>
      <c r="N28" s="247">
        <v>7.9050581991137693E-5</v>
      </c>
      <c r="O28" s="247">
        <v>2.5096135280710085E-6</v>
      </c>
      <c r="P28" s="247">
        <v>2.44402669107567E-4</v>
      </c>
      <c r="Q28" s="247">
        <v>4.8462961371983382E-6</v>
      </c>
      <c r="R28" s="247">
        <v>3.7873243522467239E-4</v>
      </c>
      <c r="S28" s="247">
        <v>2.5444958403340173E-4</v>
      </c>
      <c r="T28" s="247">
        <v>1.2632417896439206E-5</v>
      </c>
      <c r="U28" s="247">
        <v>4.6733652182546594E-6</v>
      </c>
      <c r="V28" s="247">
        <v>8.3601781171752825E-4</v>
      </c>
      <c r="W28" s="247">
        <v>2.89593E-2</v>
      </c>
      <c r="X28" s="247">
        <v>8.5785015760000006E-4</v>
      </c>
      <c r="Y28" s="247">
        <v>9.6253975400000002E-4</v>
      </c>
      <c r="Z28" s="247">
        <v>7.5365053550000005E-4</v>
      </c>
      <c r="AA28" s="247">
        <v>8.0174732759999998E-4</v>
      </c>
      <c r="AB28" s="247">
        <v>3.3757877746999998E-3</v>
      </c>
      <c r="AC28" s="247">
        <v>2.8959299999999999E-5</v>
      </c>
      <c r="AD28" s="247">
        <v>5.8628E-6</v>
      </c>
      <c r="AE28" s="248"/>
      <c r="AF28" s="249">
        <v>1923.5798605317</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1.8466582565319045</v>
      </c>
      <c r="F29" s="247">
        <v>0.10042582733821021</v>
      </c>
      <c r="G29" s="247">
        <v>2.8441160716322191E-3</v>
      </c>
      <c r="H29" s="247">
        <v>1.0154871941566116E-3</v>
      </c>
      <c r="I29" s="247">
        <v>4.6080056542483386E-2</v>
      </c>
      <c r="J29" s="247">
        <v>4.6080056542483386E-2</v>
      </c>
      <c r="K29" s="247">
        <v>4.6080056542483386E-2</v>
      </c>
      <c r="L29" s="247">
        <v>2.9822708381502267E-2</v>
      </c>
      <c r="M29" s="247">
        <v>0.469285507924529</v>
      </c>
      <c r="N29" s="247">
        <v>2.9631719371568124E-5</v>
      </c>
      <c r="O29" s="247">
        <v>2.954193440631383E-6</v>
      </c>
      <c r="P29" s="247">
        <v>3.1310853316636011E-4</v>
      </c>
      <c r="Q29" s="247">
        <v>5.9080991089382338E-6</v>
      </c>
      <c r="R29" s="247">
        <v>5.0213317197343949E-4</v>
      </c>
      <c r="S29" s="247">
        <v>3.3672538989658817E-4</v>
      </c>
      <c r="T29" s="247">
        <v>1.1821090347393526E-5</v>
      </c>
      <c r="U29" s="247">
        <v>5.9078113366137E-6</v>
      </c>
      <c r="V29" s="247">
        <v>1.0633974074207302E-3</v>
      </c>
      <c r="W29" s="247">
        <v>1.19025E-2</v>
      </c>
      <c r="X29" s="247">
        <v>1.7023729600000001E-4</v>
      </c>
      <c r="Y29" s="247">
        <v>1.0308814054999999E-3</v>
      </c>
      <c r="Z29" s="247">
        <v>1.1519390383000002E-3</v>
      </c>
      <c r="AA29" s="247">
        <v>2.6481357200000002E-4</v>
      </c>
      <c r="AB29" s="247">
        <v>2.6178713118000002E-3</v>
      </c>
      <c r="AC29" s="247">
        <v>1.11801E-5</v>
      </c>
      <c r="AD29" s="247">
        <v>2.3555000000000001E-6</v>
      </c>
      <c r="AE29" s="248"/>
      <c r="AF29" s="249">
        <v>2522.2287686581999</v>
      </c>
      <c r="AG29" s="249" t="s">
        <v>399</v>
      </c>
      <c r="AH29" s="249">
        <v>12.3825987286</v>
      </c>
      <c r="AI29" s="249" t="s">
        <v>399</v>
      </c>
      <c r="AJ29" s="249" t="s">
        <v>399</v>
      </c>
      <c r="AK29" s="249" t="s">
        <v>399</v>
      </c>
      <c r="AL29" s="250" t="s">
        <v>12</v>
      </c>
    </row>
    <row r="30" spans="1:38" s="1" customFormat="1" ht="26.25" customHeight="1" thickBot="1" x14ac:dyDescent="0.3">
      <c r="A30" s="244" t="s">
        <v>123</v>
      </c>
      <c r="B30" s="244" t="s">
        <v>166</v>
      </c>
      <c r="C30" s="245" t="s">
        <v>54</v>
      </c>
      <c r="D30" s="246"/>
      <c r="E30" s="247">
        <v>8.7185950843143845E-3</v>
      </c>
      <c r="F30" s="247">
        <v>0.11809384437387829</v>
      </c>
      <c r="G30" s="247">
        <v>2.9802879390820058E-5</v>
      </c>
      <c r="H30" s="247">
        <v>8.3534185055668275E-5</v>
      </c>
      <c r="I30" s="247">
        <v>1.7628370947601656E-3</v>
      </c>
      <c r="J30" s="247">
        <v>1.7628370947601656E-3</v>
      </c>
      <c r="K30" s="247">
        <v>1.7628370947601656E-3</v>
      </c>
      <c r="L30" s="247">
        <v>3.0327002306505243E-4</v>
      </c>
      <c r="M30" s="247">
        <v>0.56941351656630546</v>
      </c>
      <c r="N30" s="247">
        <v>5.6260540052784238E-5</v>
      </c>
      <c r="O30" s="247">
        <v>4.6415698730684879E-5</v>
      </c>
      <c r="P30" s="247">
        <v>1.4655059343602878E-5</v>
      </c>
      <c r="Q30" s="247">
        <v>5.0534687391734054E-7</v>
      </c>
      <c r="R30" s="247">
        <v>2.0462828778274836E-4</v>
      </c>
      <c r="S30" s="247">
        <v>7.8692703421148376E-3</v>
      </c>
      <c r="T30" s="247">
        <v>3.2612278173118611E-4</v>
      </c>
      <c r="U30" s="247">
        <v>4.6213598727111454E-5</v>
      </c>
      <c r="V30" s="247">
        <v>4.6048592365686139E-3</v>
      </c>
      <c r="W30" s="247">
        <v>1.1408E-3</v>
      </c>
      <c r="X30" s="247">
        <v>1.35408988E-5</v>
      </c>
      <c r="Y30" s="247">
        <v>1.9369988700000001E-5</v>
      </c>
      <c r="Z30" s="247">
        <v>9.9070303000000004E-6</v>
      </c>
      <c r="AA30" s="247">
        <v>2.1916889700000001E-5</v>
      </c>
      <c r="AB30" s="247">
        <v>6.4734807500000006E-5</v>
      </c>
      <c r="AC30" s="247">
        <v>1.1409E-6</v>
      </c>
      <c r="AD30" s="247">
        <v>5.3489999999999995E-7</v>
      </c>
      <c r="AE30" s="248"/>
      <c r="AF30" s="249">
        <v>74.521849984400006</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0.27049254542938611</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12.550973124643507</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4.9147682049440589E-2</v>
      </c>
      <c r="J32" s="247">
        <v>9.3623661659866825E-2</v>
      </c>
      <c r="K32" s="247">
        <v>0.1209731364222041</v>
      </c>
      <c r="L32" s="247">
        <v>4.7793855051283833E-3</v>
      </c>
      <c r="M32" s="247" t="s">
        <v>399</v>
      </c>
      <c r="N32" s="247">
        <v>0.13596502172059771</v>
      </c>
      <c r="O32" s="247">
        <v>6.1319831617072905E-4</v>
      </c>
      <c r="P32" s="289" t="s">
        <v>501</v>
      </c>
      <c r="Q32" s="247">
        <v>1.5622644805615151E-3</v>
      </c>
      <c r="R32" s="247">
        <v>5.0558272479292718E-2</v>
      </c>
      <c r="S32" s="247">
        <v>1.1084792716146203</v>
      </c>
      <c r="T32" s="247">
        <v>7.8849321311848502E-3</v>
      </c>
      <c r="U32" s="247">
        <v>9.8295364098881276E-4</v>
      </c>
      <c r="V32" s="247">
        <v>0.3921829434678939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3689.7690332125999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1.7936475618179744E-2</v>
      </c>
      <c r="J33" s="247">
        <v>3.3215695589221751E-2</v>
      </c>
      <c r="K33" s="247">
        <v>6.6431391178443502E-2</v>
      </c>
      <c r="L33" s="247">
        <v>7.041727464915013E-4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3689.7690332125999</v>
      </c>
      <c r="AL33" s="250" t="s">
        <v>459</v>
      </c>
    </row>
    <row r="34" spans="1:38" s="1" customFormat="1" ht="26.25" customHeight="1" thickBot="1" x14ac:dyDescent="0.3">
      <c r="A34" s="244" t="s">
        <v>121</v>
      </c>
      <c r="B34" s="244" t="s">
        <v>170</v>
      </c>
      <c r="C34" s="245" t="s">
        <v>58</v>
      </c>
      <c r="D34" s="246"/>
      <c r="E34" s="247">
        <v>1.6792749024767597E-2</v>
      </c>
      <c r="F34" s="247">
        <v>1.4905458937488549E-3</v>
      </c>
      <c r="G34" s="247">
        <v>1.3087048050475158E-3</v>
      </c>
      <c r="H34" s="247">
        <v>2.2454619286604743E-6</v>
      </c>
      <c r="I34" s="247">
        <v>4.3903602249330872E-4</v>
      </c>
      <c r="J34" s="247">
        <v>4.6135288337938217E-4</v>
      </c>
      <c r="K34" s="247">
        <v>4.8711370427873853E-4</v>
      </c>
      <c r="L34" s="247">
        <v>2.853734146206507E-4</v>
      </c>
      <c r="M34" s="247">
        <v>3.4288065892244916E-3</v>
      </c>
      <c r="N34" s="247" t="s">
        <v>501</v>
      </c>
      <c r="O34" s="247">
        <v>3.2097707323796968E-6</v>
      </c>
      <c r="P34" s="247" t="s">
        <v>501</v>
      </c>
      <c r="Q34" s="247" t="s">
        <v>501</v>
      </c>
      <c r="R34" s="247">
        <v>1.6021301981792218E-5</v>
      </c>
      <c r="S34" s="247">
        <v>5.4469671570082923E-4</v>
      </c>
      <c r="T34" s="247">
        <v>2.2427067606498478E-5</v>
      </c>
      <c r="U34" s="247">
        <v>3.2097707323796968E-6</v>
      </c>
      <c r="V34" s="247">
        <v>3.2042603963584442E-4</v>
      </c>
      <c r="W34" s="247" t="s">
        <v>501</v>
      </c>
      <c r="X34" s="247">
        <v>9.6155363570859579E-6</v>
      </c>
      <c r="Y34" s="247">
        <v>1.6021301981792218E-5</v>
      </c>
      <c r="Z34" s="247" t="s">
        <v>501</v>
      </c>
      <c r="AA34" s="247" t="s">
        <v>501</v>
      </c>
      <c r="AB34" s="247">
        <v>2.5636838338878179E-5</v>
      </c>
      <c r="AC34" s="247" t="s">
        <v>399</v>
      </c>
      <c r="AD34" s="247" t="s">
        <v>399</v>
      </c>
      <c r="AE34" s="248"/>
      <c r="AF34" s="249">
        <v>13.775840053131745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5.4231554213488777E-2</v>
      </c>
      <c r="F36" s="247">
        <v>1.9343379660046679E-3</v>
      </c>
      <c r="G36" s="247">
        <v>2.0789752436715303E-3</v>
      </c>
      <c r="H36" s="247">
        <v>5.0489398774880026E-6</v>
      </c>
      <c r="I36" s="247">
        <v>9.6702048477064319E-4</v>
      </c>
      <c r="J36" s="247">
        <v>1.036220660738567E-3</v>
      </c>
      <c r="K36" s="247">
        <v>1.036220660738567E-3</v>
      </c>
      <c r="L36" s="247">
        <v>3.2122840482895579E-4</v>
      </c>
      <c r="M36" s="247">
        <v>5.111309134798148E-3</v>
      </c>
      <c r="N36" s="247">
        <v>8.9782030880271947E-5</v>
      </c>
      <c r="O36" s="247">
        <v>6.9200175967923795E-6</v>
      </c>
      <c r="P36" s="247">
        <v>2.0730353144038971E-5</v>
      </c>
      <c r="Q36" s="247">
        <v>2.7620671094493188E-5</v>
      </c>
      <c r="R36" s="247">
        <v>3.4540688691285564E-5</v>
      </c>
      <c r="S36" s="247">
        <v>6.0795176054223175E-4</v>
      </c>
      <c r="T36" s="247">
        <v>6.9081377382571138E-4</v>
      </c>
      <c r="U36" s="247">
        <v>6.9081377382571127E-5</v>
      </c>
      <c r="V36" s="247">
        <v>8.2891712929817729E-4</v>
      </c>
      <c r="W36" s="247">
        <v>8.9782030880271951E-2</v>
      </c>
      <c r="X36" s="247" t="s">
        <v>501</v>
      </c>
      <c r="Y36" s="247" t="s">
        <v>501</v>
      </c>
      <c r="Z36" s="247" t="s">
        <v>501</v>
      </c>
      <c r="AA36" s="247" t="s">
        <v>501</v>
      </c>
      <c r="AB36" s="247">
        <v>2.3462720607150129E-6</v>
      </c>
      <c r="AC36" s="247">
        <v>5.5241342188986377E-5</v>
      </c>
      <c r="AD36" s="247">
        <v>2.6254487362937611E-5</v>
      </c>
      <c r="AE36" s="248"/>
      <c r="AF36" s="249">
        <v>29.699646338164715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20.602379679144384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1.4538385951591711E-2</v>
      </c>
      <c r="F38" s="247">
        <v>9.0398104335914818E-4</v>
      </c>
      <c r="G38" s="247">
        <v>2.2223033560973893E-5</v>
      </c>
      <c r="H38" s="247">
        <v>3.6379706608363752E-6</v>
      </c>
      <c r="I38" s="247">
        <v>7.1179742714721833E-4</v>
      </c>
      <c r="J38" s="247">
        <v>9.1895108404559925E-4</v>
      </c>
      <c r="K38" s="247">
        <v>2.0168960021805576E-3</v>
      </c>
      <c r="L38" s="247">
        <v>4.027838703035291E-4</v>
      </c>
      <c r="M38" s="247">
        <v>5.7608241651511015E-3</v>
      </c>
      <c r="N38" s="247">
        <v>7.5706774375635301E-10</v>
      </c>
      <c r="O38" s="247">
        <v>1.1595410150327196E-5</v>
      </c>
      <c r="P38" s="247" t="s">
        <v>501</v>
      </c>
      <c r="Q38" s="247" t="s">
        <v>501</v>
      </c>
      <c r="R38" s="247">
        <v>3.0268993223427574E-5</v>
      </c>
      <c r="S38" s="247">
        <v>1.0597823237675824E-3</v>
      </c>
      <c r="T38" s="247">
        <v>3.9326363303933564E-5</v>
      </c>
      <c r="U38" s="247">
        <v>4.6170074405803691E-6</v>
      </c>
      <c r="V38" s="247">
        <v>6.9369624698420018E-4</v>
      </c>
      <c r="W38" s="247" t="s">
        <v>501</v>
      </c>
      <c r="X38" s="247">
        <v>1.3829927678287575E-5</v>
      </c>
      <c r="Y38" s="247">
        <v>2.3050189840931872E-5</v>
      </c>
      <c r="Z38" s="247" t="s">
        <v>399</v>
      </c>
      <c r="AA38" s="247" t="s">
        <v>399</v>
      </c>
      <c r="AB38" s="247">
        <v>3.6880117519219459E-5</v>
      </c>
      <c r="AC38" s="247" t="s">
        <v>501</v>
      </c>
      <c r="AD38" s="247" t="s">
        <v>399</v>
      </c>
      <c r="AE38" s="248"/>
      <c r="AF38" s="249">
        <v>19.72610847695293</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0.55867044288285816</v>
      </c>
      <c r="F39" s="247">
        <v>0.32118776852003433</v>
      </c>
      <c r="G39" s="247">
        <v>0.3361756466691051</v>
      </c>
      <c r="H39" s="247">
        <v>6.9033634884803005E-3</v>
      </c>
      <c r="I39" s="247">
        <v>7.1492292810438798E-2</v>
      </c>
      <c r="J39" s="247">
        <v>8.1987746689915195E-2</v>
      </c>
      <c r="K39" s="247">
        <v>8.1987746689915195E-2</v>
      </c>
      <c r="L39" s="247">
        <v>3.560550781638392E-2</v>
      </c>
      <c r="M39" s="247">
        <v>0.64211229651227086</v>
      </c>
      <c r="N39" s="247">
        <v>2.8108024787410625E-2</v>
      </c>
      <c r="O39" s="247">
        <v>5.346029665125665E-4</v>
      </c>
      <c r="P39" s="247">
        <v>6.2480119858971924E-3</v>
      </c>
      <c r="Q39" s="247">
        <v>2.8414948175512476E-3</v>
      </c>
      <c r="R39" s="247">
        <v>3.5126839090481005E-2</v>
      </c>
      <c r="S39" s="247">
        <v>1.052385244458833E-2</v>
      </c>
      <c r="T39" s="247">
        <v>0.4374525711370762</v>
      </c>
      <c r="U39" s="247">
        <v>9.8335491514621844E-4</v>
      </c>
      <c r="V39" s="247">
        <v>7.09461665582862E-2</v>
      </c>
      <c r="W39" s="247">
        <v>2.6670620781339735E-2</v>
      </c>
      <c r="X39" s="247">
        <v>1.4511338821332355E-5</v>
      </c>
      <c r="Y39" s="247">
        <v>3.6923049564588455E-5</v>
      </c>
      <c r="Z39" s="247">
        <v>1.7962201412393618E-5</v>
      </c>
      <c r="AA39" s="247">
        <v>1.7044053986234152E-5</v>
      </c>
      <c r="AB39" s="247">
        <v>8.6440643784548599E-5</v>
      </c>
      <c r="AC39" s="247" t="s">
        <v>501</v>
      </c>
      <c r="AD39" s="247" t="s">
        <v>501</v>
      </c>
      <c r="AE39" s="248"/>
      <c r="AF39" s="249">
        <v>3498.4846264921321</v>
      </c>
      <c r="AG39" s="249" t="s">
        <v>399</v>
      </c>
      <c r="AH39" s="249">
        <v>10922.525043051812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1.1601463327749362</v>
      </c>
      <c r="F41" s="247">
        <v>0.14964601998351476</v>
      </c>
      <c r="G41" s="247">
        <v>0.65311665474683589</v>
      </c>
      <c r="H41" s="247">
        <v>2.2581566436681029E-2</v>
      </c>
      <c r="I41" s="247">
        <v>0.13288794873960721</v>
      </c>
      <c r="J41" s="247">
        <v>0.13472396748783633</v>
      </c>
      <c r="K41" s="247">
        <v>0.14136591045407931</v>
      </c>
      <c r="L41" s="247">
        <v>1.0320738082190292E-2</v>
      </c>
      <c r="M41" s="247">
        <v>1.937607247421276</v>
      </c>
      <c r="N41" s="247">
        <v>1.8814496457101638E-2</v>
      </c>
      <c r="O41" s="247">
        <v>2.6483356856685696E-3</v>
      </c>
      <c r="P41" s="247">
        <v>3.8493433601071861E-3</v>
      </c>
      <c r="Q41" s="247">
        <v>3.0336172704625236E-3</v>
      </c>
      <c r="R41" s="247">
        <v>7.1416364084329427E-3</v>
      </c>
      <c r="S41" s="247">
        <v>4.4903601102665534E-3</v>
      </c>
      <c r="T41" s="247">
        <v>1.7547925388856182E-3</v>
      </c>
      <c r="U41" s="247">
        <v>1.28573739627733E-2</v>
      </c>
      <c r="V41" s="247">
        <v>0.12386623534200597</v>
      </c>
      <c r="W41" s="247">
        <v>0.2082568623190767</v>
      </c>
      <c r="X41" s="247">
        <v>3.6609864590217818E-2</v>
      </c>
      <c r="Y41" s="247">
        <v>4.6402496814192958E-2</v>
      </c>
      <c r="Z41" s="247">
        <v>1.8430812384599694E-2</v>
      </c>
      <c r="AA41" s="247">
        <v>1.9597304776173191E-2</v>
      </c>
      <c r="AB41" s="247">
        <v>0.12104047856518366</v>
      </c>
      <c r="AC41" s="247">
        <v>1.0178714942864979E-3</v>
      </c>
      <c r="AD41" s="247">
        <v>1.7710342080084082E-2</v>
      </c>
      <c r="AE41" s="248"/>
      <c r="AF41" s="249">
        <v>7864.1377497894255</v>
      </c>
      <c r="AG41" s="249">
        <v>104.14051363697148</v>
      </c>
      <c r="AH41" s="249">
        <v>22677.601204907634</v>
      </c>
      <c r="AI41" s="249">
        <v>190.66087516631509</v>
      </c>
      <c r="AJ41" s="249" t="s">
        <v>399</v>
      </c>
      <c r="AK41" s="249" t="s">
        <v>414</v>
      </c>
      <c r="AL41" s="250" t="s">
        <v>12</v>
      </c>
    </row>
    <row r="42" spans="1:38" s="1" customFormat="1" ht="26.25" customHeight="1" thickBot="1" x14ac:dyDescent="0.3">
      <c r="A42" s="244" t="s">
        <v>121</v>
      </c>
      <c r="B42" s="244" t="s">
        <v>178</v>
      </c>
      <c r="C42" s="245" t="s">
        <v>60</v>
      </c>
      <c r="D42" s="246"/>
      <c r="E42" s="247">
        <v>4.0279947614328205E-3</v>
      </c>
      <c r="F42" s="247">
        <v>8.6564216630302657E-2</v>
      </c>
      <c r="G42" s="247">
        <v>9.8235163866216095E-6</v>
      </c>
      <c r="H42" s="247">
        <v>7.1709027251816783E-6</v>
      </c>
      <c r="I42" s="247">
        <v>3.3137703846248487E-4</v>
      </c>
      <c r="J42" s="247">
        <v>3.4760732894420493E-4</v>
      </c>
      <c r="K42" s="247">
        <v>3.6577076493308493E-4</v>
      </c>
      <c r="L42" s="247">
        <v>3.9899416695038092E-5</v>
      </c>
      <c r="M42" s="247">
        <v>0.29602609297773669</v>
      </c>
      <c r="N42" s="247">
        <v>1.3733822816149449E-5</v>
      </c>
      <c r="O42" s="247">
        <v>5.9386214288614118E-6</v>
      </c>
      <c r="P42" s="247" t="s">
        <v>501</v>
      </c>
      <c r="Q42" s="247" t="s">
        <v>501</v>
      </c>
      <c r="R42" s="247">
        <v>5.9772111983132683E-5</v>
      </c>
      <c r="S42" s="247">
        <v>1.6458765653318565E-3</v>
      </c>
      <c r="T42" s="247">
        <v>4.3847026184974655E-5</v>
      </c>
      <c r="U42" s="247">
        <v>5.552361953721412E-6</v>
      </c>
      <c r="V42" s="247">
        <v>8.0028955593713317E-4</v>
      </c>
      <c r="W42" s="247" t="s">
        <v>501</v>
      </c>
      <c r="X42" s="247">
        <v>1.6795707371411379E-5</v>
      </c>
      <c r="Y42" s="247">
        <v>1.7960798242111463E-5</v>
      </c>
      <c r="Z42" s="247" t="s">
        <v>399</v>
      </c>
      <c r="AA42" s="247" t="s">
        <v>399</v>
      </c>
      <c r="AB42" s="247">
        <v>3.4756505613522835E-5</v>
      </c>
      <c r="AC42" s="247" t="s">
        <v>501</v>
      </c>
      <c r="AD42" s="247" t="s">
        <v>399</v>
      </c>
      <c r="AE42" s="248"/>
      <c r="AF42" s="249">
        <v>24.304909216220118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2.1616556013414139E-3</v>
      </c>
      <c r="F44" s="247">
        <v>1.0324458458768893E-2</v>
      </c>
      <c r="G44" s="247">
        <v>3.1767070413981165E-6</v>
      </c>
      <c r="H44" s="247">
        <v>5.1620730170879404E-7</v>
      </c>
      <c r="I44" s="247">
        <v>2.6868453407626443E-4</v>
      </c>
      <c r="J44" s="247">
        <v>1.7959020147147258E-3</v>
      </c>
      <c r="K44" s="247">
        <v>6.393495924383959E-3</v>
      </c>
      <c r="L44" s="247">
        <v>5.2383357144061086E-5</v>
      </c>
      <c r="M44" s="247">
        <v>2.5547378902301118E-2</v>
      </c>
      <c r="N44" s="247">
        <v>9.9823783944413132E-7</v>
      </c>
      <c r="O44" s="247">
        <v>2.4703101050492207E-6</v>
      </c>
      <c r="P44" s="247" t="s">
        <v>501</v>
      </c>
      <c r="Q44" s="247" t="s">
        <v>501</v>
      </c>
      <c r="R44" s="247">
        <v>7.4917982146845641E-6</v>
      </c>
      <c r="S44" s="247">
        <v>3.2350823908557514E-4</v>
      </c>
      <c r="T44" s="247">
        <v>9.3221845667676173E-6</v>
      </c>
      <c r="U44" s="247">
        <v>9.1519252294152807E-7</v>
      </c>
      <c r="V44" s="247">
        <v>1.8716036266107578E-4</v>
      </c>
      <c r="W44" s="247" t="s">
        <v>501</v>
      </c>
      <c r="X44" s="247">
        <v>3.1491862669245833E-6</v>
      </c>
      <c r="Y44" s="247">
        <v>4.1724285566076393E-6</v>
      </c>
      <c r="Z44" s="247" t="s">
        <v>399</v>
      </c>
      <c r="AA44" s="247" t="s">
        <v>399</v>
      </c>
      <c r="AB44" s="247">
        <v>7.3216148235322217E-6</v>
      </c>
      <c r="AC44" s="247" t="s">
        <v>501</v>
      </c>
      <c r="AD44" s="247" t="s">
        <v>399</v>
      </c>
      <c r="AE44" s="248"/>
      <c r="AF44" s="249">
        <v>3.9510032726078403</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8.4950829435771657E-5</v>
      </c>
      <c r="F47" s="247">
        <v>1.2659395136039357E-5</v>
      </c>
      <c r="G47" s="247">
        <v>1.0201414426347256E-7</v>
      </c>
      <c r="H47" s="247">
        <v>1.5485960747364179E-8</v>
      </c>
      <c r="I47" s="247">
        <v>1.429965840255617E-5</v>
      </c>
      <c r="J47" s="247">
        <v>9.9856006121814645E-5</v>
      </c>
      <c r="K47" s="247">
        <v>7.1212399175137704E-4</v>
      </c>
      <c r="L47" s="247">
        <v>4.7419965966634864E-6</v>
      </c>
      <c r="M47" s="247">
        <v>4.5896328181938868E-5</v>
      </c>
      <c r="N47" s="247">
        <v>4.4856140932154875E-11</v>
      </c>
      <c r="O47" s="247">
        <v>2.4465162354768075E-6</v>
      </c>
      <c r="P47" s="247" t="s">
        <v>501</v>
      </c>
      <c r="Q47" s="247" t="s">
        <v>501</v>
      </c>
      <c r="R47" s="247">
        <v>3.3820177731594255E-6</v>
      </c>
      <c r="S47" s="247">
        <v>2.2768702146541326E-4</v>
      </c>
      <c r="T47" s="247">
        <v>3.3892245557215335E-6</v>
      </c>
      <c r="U47" s="247">
        <v>2.1204809504958985E-8</v>
      </c>
      <c r="V47" s="247">
        <v>1.0876395906411647E-4</v>
      </c>
      <c r="W47" s="247" t="s">
        <v>501</v>
      </c>
      <c r="X47" s="247">
        <v>5.8354655600014338E-8</v>
      </c>
      <c r="Y47" s="247">
        <v>9.891819726459807E-8</v>
      </c>
      <c r="Z47" s="247" t="s">
        <v>399</v>
      </c>
      <c r="AA47" s="247" t="s">
        <v>399</v>
      </c>
      <c r="AB47" s="247">
        <v>1.572728528646124E-7</v>
      </c>
      <c r="AC47" s="247" t="s">
        <v>501</v>
      </c>
      <c r="AD47" s="247" t="s">
        <v>399</v>
      </c>
      <c r="AE47" s="248"/>
      <c r="AF47" s="249">
        <v>9.0535890905917807E-2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0.15865619527921657</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0.31548133506269799</v>
      </c>
      <c r="AL53" s="250" t="s">
        <v>373</v>
      </c>
    </row>
    <row r="54" spans="1:38" s="1" customFormat="1" ht="37.5" customHeight="1" thickBot="1" x14ac:dyDescent="0.3">
      <c r="A54" s="244" t="s">
        <v>116</v>
      </c>
      <c r="B54" s="251" t="s">
        <v>188</v>
      </c>
      <c r="C54" s="254" t="s">
        <v>291</v>
      </c>
      <c r="D54" s="256"/>
      <c r="E54" s="247" t="s">
        <v>399</v>
      </c>
      <c r="F54" s="247">
        <v>0.28581108549000001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34666.254951537863</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3.005123244444444E-3</v>
      </c>
      <c r="J61" s="247">
        <v>3.0051232444444444E-2</v>
      </c>
      <c r="K61" s="247">
        <v>9.996776444444444E-2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88598.555555555562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1.2212074129126311</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1018804</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1.4513811359801405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1.312147E-2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5.407132972339003E-3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1018804</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0.59344898545454527</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4.6224972121989855E-3</v>
      </c>
      <c r="F91" s="247">
        <v>1.2368035041748259E-2</v>
      </c>
      <c r="G91" s="247">
        <v>1.5426917671280023E-3</v>
      </c>
      <c r="H91" s="247">
        <v>1.0604823434556874E-2</v>
      </c>
      <c r="I91" s="247">
        <v>7.3552923590084862E-2</v>
      </c>
      <c r="J91" s="247">
        <v>7.7763124052879648E-2</v>
      </c>
      <c r="K91" s="247">
        <v>7.8632717353969608E-2</v>
      </c>
      <c r="L91" s="247">
        <v>3.1047856561413489E-4</v>
      </c>
      <c r="M91" s="247">
        <v>0.14142879652427173</v>
      </c>
      <c r="N91" s="247">
        <v>6.9094210332077438E-2</v>
      </c>
      <c r="O91" s="247">
        <v>1.6380104269278446E-2</v>
      </c>
      <c r="P91" s="247">
        <v>3.627547768100139E-4</v>
      </c>
      <c r="Q91" s="247">
        <v>1.3306069193535499E-4</v>
      </c>
      <c r="R91" s="247">
        <v>1.1894108618867033E-2</v>
      </c>
      <c r="S91" s="247">
        <v>0.47096675884882128</v>
      </c>
      <c r="T91" s="247">
        <v>2.667418757142942E-2</v>
      </c>
      <c r="U91" s="247">
        <v>2.4915450394700491E-3</v>
      </c>
      <c r="V91" s="247">
        <v>0.2717153710998057</v>
      </c>
      <c r="W91" s="247">
        <v>2.555379140857078E-4</v>
      </c>
      <c r="X91" s="247">
        <v>2.836470846351357E-4</v>
      </c>
      <c r="Y91" s="247">
        <v>1.149920613385685E-4</v>
      </c>
      <c r="Z91" s="247">
        <v>1.149920613385685E-4</v>
      </c>
      <c r="AA91" s="247">
        <v>1.149920613385685E-4</v>
      </c>
      <c r="AB91" s="247">
        <v>6.2862326865084108E-4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0.19565891679531844</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3.204423290603004E-5</v>
      </c>
      <c r="F99" s="247">
        <v>8.5690442465753442E-4</v>
      </c>
      <c r="G99" s="247" t="s">
        <v>399</v>
      </c>
      <c r="H99" s="247">
        <v>1.1233658741228929E-3</v>
      </c>
      <c r="I99" s="247">
        <v>2.5829999999999998E-5</v>
      </c>
      <c r="J99" s="247">
        <v>3.9689999999999994E-5</v>
      </c>
      <c r="K99" s="247">
        <v>8.6940000000000004E-5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6.3E-2</v>
      </c>
      <c r="AL99" s="250" t="s">
        <v>402</v>
      </c>
    </row>
    <row r="100" spans="1:38" s="1" customFormat="1" ht="26.25" customHeight="1" thickBot="1" x14ac:dyDescent="0.3">
      <c r="A100" s="244" t="s">
        <v>118</v>
      </c>
      <c r="B100" s="244" t="s">
        <v>227</v>
      </c>
      <c r="C100" s="245" t="s">
        <v>435</v>
      </c>
      <c r="D100" s="263"/>
      <c r="E100" s="247">
        <v>1.3776959502318387E-4</v>
      </c>
      <c r="F100" s="247">
        <v>2.0277279956164383E-3</v>
      </c>
      <c r="G100" s="247" t="s">
        <v>399</v>
      </c>
      <c r="H100" s="247">
        <v>2.6380871236747075E-3</v>
      </c>
      <c r="I100" s="247">
        <v>5.8215999999999993E-5</v>
      </c>
      <c r="J100" s="247">
        <v>8.7338800000000012E-5</v>
      </c>
      <c r="K100" s="247">
        <v>1.908372E-4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0.32407999999999998</v>
      </c>
      <c r="AL100" s="250" t="s">
        <v>402</v>
      </c>
    </row>
    <row r="101" spans="1:38" s="1" customFormat="1" ht="26.25" customHeight="1" thickBot="1" x14ac:dyDescent="0.3">
      <c r="A101" s="244" t="s">
        <v>118</v>
      </c>
      <c r="B101" s="244" t="s">
        <v>229</v>
      </c>
      <c r="C101" s="245" t="s">
        <v>272</v>
      </c>
      <c r="D101" s="263"/>
      <c r="E101" s="247">
        <v>2.9697350058246372E-7</v>
      </c>
      <c r="F101" s="247">
        <v>2.2860001313142551E-6</v>
      </c>
      <c r="G101" s="247" t="s">
        <v>399</v>
      </c>
      <c r="H101" s="247">
        <v>9.2699065674219933E-6</v>
      </c>
      <c r="I101" s="247">
        <v>2.0000000000000002E-7</v>
      </c>
      <c r="J101" s="247">
        <v>5.9999999999999997E-7</v>
      </c>
      <c r="K101" s="247">
        <v>1.4000000000000001E-6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0.01</v>
      </c>
      <c r="AL101" s="250" t="s">
        <v>402</v>
      </c>
    </row>
    <row r="102" spans="1:38" s="1" customFormat="1" ht="26.25" customHeight="1" thickBot="1" x14ac:dyDescent="0.3">
      <c r="A102" s="244" t="s">
        <v>118</v>
      </c>
      <c r="B102" s="244" t="s">
        <v>230</v>
      </c>
      <c r="C102" s="245" t="s">
        <v>436</v>
      </c>
      <c r="D102" s="263"/>
      <c r="E102" s="247">
        <v>2.4984465448403292E-7</v>
      </c>
      <c r="F102" s="247" t="s">
        <v>399</v>
      </c>
      <c r="G102" s="247" t="s">
        <v>399</v>
      </c>
      <c r="H102" s="247">
        <v>2.0307081621341498E-5</v>
      </c>
      <c r="I102" s="247">
        <v>2.4E-8</v>
      </c>
      <c r="J102" s="247">
        <v>5.6000000000000004E-7</v>
      </c>
      <c r="K102" s="247">
        <v>4.2000000000000004E-6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4.0000000000000001E-3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9.3198545753424656E-7</v>
      </c>
      <c r="F104" s="247">
        <v>1.1657753424657536E-5</v>
      </c>
      <c r="G104" s="247" t="s">
        <v>399</v>
      </c>
      <c r="H104" s="247">
        <v>1.9358699046575345E-5</v>
      </c>
      <c r="I104" s="247">
        <v>4.0000000000000003E-7</v>
      </c>
      <c r="J104" s="247">
        <v>1.1999999999999999E-6</v>
      </c>
      <c r="K104" s="247">
        <v>2.8000000000000003E-6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0.02</v>
      </c>
      <c r="AL104" s="250" t="s">
        <v>402</v>
      </c>
    </row>
    <row r="105" spans="1:38" s="1" customFormat="1" ht="26.25" customHeight="1" thickBot="1" x14ac:dyDescent="0.3">
      <c r="A105" s="244" t="s">
        <v>118</v>
      </c>
      <c r="B105" s="244" t="s">
        <v>354</v>
      </c>
      <c r="C105" s="245" t="s">
        <v>276</v>
      </c>
      <c r="D105" s="263"/>
      <c r="E105" s="247">
        <v>3.0058805863013702E-5</v>
      </c>
      <c r="F105" s="247">
        <v>3.7946142739726031E-4</v>
      </c>
      <c r="G105" s="247" t="s">
        <v>399</v>
      </c>
      <c r="H105" s="247">
        <v>7.6644165356164391E-4</v>
      </c>
      <c r="I105" s="247">
        <v>8.820000000000002E-6</v>
      </c>
      <c r="J105" s="247">
        <v>1.3860000000000001E-5</v>
      </c>
      <c r="K105" s="247">
        <v>3.0240000000000002E-5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6.3E-2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1.4316668713677753E-6</v>
      </c>
      <c r="F107" s="247" t="s">
        <v>399</v>
      </c>
      <c r="G107" s="247" t="s">
        <v>399</v>
      </c>
      <c r="H107" s="247">
        <v>5.7095492621107977E-5</v>
      </c>
      <c r="I107" s="247">
        <v>6.1800000000000005E-7</v>
      </c>
      <c r="J107" s="247">
        <v>8.2400000000000007E-6</v>
      </c>
      <c r="K107" s="247">
        <v>3.9140000000000001E-5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0.20599999999999999</v>
      </c>
      <c r="AL107" s="250" t="s">
        <v>402</v>
      </c>
    </row>
    <row r="108" spans="1:38" s="1" customFormat="1" ht="26.25" customHeight="1" thickBot="1" x14ac:dyDescent="0.3">
      <c r="A108" s="244" t="s">
        <v>118</v>
      </c>
      <c r="B108" s="244" t="s">
        <v>356</v>
      </c>
      <c r="C108" s="245" t="s">
        <v>438</v>
      </c>
      <c r="D108" s="263"/>
      <c r="E108" s="247">
        <v>2.447660807910968E-6</v>
      </c>
      <c r="F108" s="247" t="s">
        <v>399</v>
      </c>
      <c r="G108" s="247" t="s">
        <v>399</v>
      </c>
      <c r="H108" s="247">
        <v>5.0876533071968063E-5</v>
      </c>
      <c r="I108" s="247">
        <v>9.8039999999999996E-7</v>
      </c>
      <c r="J108" s="247">
        <v>9.8039999999999996E-6</v>
      </c>
      <c r="K108" s="247">
        <v>1.9607999999999999E-5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0.49019999999999997</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3.7721026997679395E-7</v>
      </c>
      <c r="F110" s="247" t="s">
        <v>399</v>
      </c>
      <c r="G110" s="247" t="s">
        <v>399</v>
      </c>
      <c r="H110" s="247">
        <v>1.1079458655118271E-5</v>
      </c>
      <c r="I110" s="247">
        <v>1.1600000000000001E-6</v>
      </c>
      <c r="J110" s="247">
        <v>8.810000000000002E-6</v>
      </c>
      <c r="K110" s="247">
        <v>9.8100000000000009E-6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9.4E-2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1.4984093328282001E-3</v>
      </c>
      <c r="F112" s="247" t="s">
        <v>501</v>
      </c>
      <c r="G112" s="247" t="s">
        <v>399</v>
      </c>
      <c r="H112" s="247">
        <v>1.8730116660352503E-3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37460.233320705003</v>
      </c>
      <c r="AL112" s="250" t="s">
        <v>492</v>
      </c>
    </row>
    <row r="113" spans="1:38" s="1" customFormat="1" ht="26.25" customHeight="1" thickBot="1" x14ac:dyDescent="0.3">
      <c r="A113" s="244" t="s">
        <v>128</v>
      </c>
      <c r="B113" s="264" t="s">
        <v>246</v>
      </c>
      <c r="C113" s="265" t="s">
        <v>135</v>
      </c>
      <c r="D113" s="246"/>
      <c r="E113" s="247">
        <v>1.1243322300526486E-3</v>
      </c>
      <c r="F113" s="247" t="s">
        <v>501</v>
      </c>
      <c r="G113" s="247" t="s">
        <v>399</v>
      </c>
      <c r="H113" s="247">
        <v>2.5672355369396223E-3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11697.891050975706</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2.9787133394130424E-3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16410.414700340509</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2.2439530000000003E-5</v>
      </c>
      <c r="J119" s="247">
        <v>4.0385100000000005E-4</v>
      </c>
      <c r="K119" s="247">
        <v>4.0385100000000005E-4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371.67</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3.1963620000000006E-4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371.67</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2.9675999999999999E-3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12.365</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5.0457000000000002E-3</v>
      </c>
      <c r="F133" s="247">
        <v>7.9507999999999998E-5</v>
      </c>
      <c r="G133" s="247">
        <v>6.9110800000000007E-4</v>
      </c>
      <c r="H133" s="247" t="s">
        <v>399</v>
      </c>
      <c r="I133" s="247">
        <v>2.1222520000000004E-4</v>
      </c>
      <c r="J133" s="247">
        <v>2.1222520000000004E-4</v>
      </c>
      <c r="K133" s="247">
        <v>2.3583296000000004E-4</v>
      </c>
      <c r="L133" s="247" t="s">
        <v>501</v>
      </c>
      <c r="M133" s="247">
        <v>8.5624000000000008E-4</v>
      </c>
      <c r="N133" s="247">
        <v>1.8366348000000001E-4</v>
      </c>
      <c r="O133" s="247">
        <v>3.0763480000000003E-5</v>
      </c>
      <c r="P133" s="247">
        <v>9.1128400000000005E-3</v>
      </c>
      <c r="Q133" s="247">
        <v>8.3238760000000004E-5</v>
      </c>
      <c r="R133" s="247">
        <v>8.2932960000000011E-5</v>
      </c>
      <c r="S133" s="247">
        <v>7.6021880000000003E-5</v>
      </c>
      <c r="T133" s="247">
        <v>1.0599027999999999E-4</v>
      </c>
      <c r="U133" s="247">
        <v>1.2097448000000002E-4</v>
      </c>
      <c r="V133" s="247">
        <v>9.7929392000000001E-4</v>
      </c>
      <c r="W133" s="247">
        <v>1.6513200000000002E-4</v>
      </c>
      <c r="X133" s="247">
        <v>8.0731200000000008E-8</v>
      </c>
      <c r="Y133" s="247">
        <v>4.4096360000000009E-8</v>
      </c>
      <c r="Z133" s="247">
        <v>3.9387040000000007E-8</v>
      </c>
      <c r="AA133" s="247">
        <v>4.2750839999999999E-8</v>
      </c>
      <c r="AB133" s="247">
        <v>2.0696544000000001E-7</v>
      </c>
      <c r="AC133" s="247">
        <v>9.1740000000000007E-4</v>
      </c>
      <c r="AD133" s="247">
        <v>2.5075600000000003E-3</v>
      </c>
      <c r="AE133" s="248"/>
      <c r="AF133" s="249" t="s">
        <v>399</v>
      </c>
      <c r="AG133" s="249" t="s">
        <v>399</v>
      </c>
      <c r="AH133" s="249" t="s">
        <v>399</v>
      </c>
      <c r="AI133" s="249" t="s">
        <v>399</v>
      </c>
      <c r="AJ133" s="249" t="s">
        <v>399</v>
      </c>
      <c r="AK133" s="249">
        <v>6116</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4.7743869000000001E-4</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31829246</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4.3377179999999994E-2</v>
      </c>
      <c r="J139" s="247">
        <v>4.3377179999999994E-2</v>
      </c>
      <c r="K139" s="247">
        <v>4.3377179999999994E-2</v>
      </c>
      <c r="L139" s="247" t="s">
        <v>501</v>
      </c>
      <c r="M139" s="247" t="s">
        <v>501</v>
      </c>
      <c r="N139" s="247">
        <v>1.2663999999999999E-4</v>
      </c>
      <c r="O139" s="247">
        <v>2.5336E-4</v>
      </c>
      <c r="P139" s="247">
        <v>2.5336E-4</v>
      </c>
      <c r="Q139" s="247">
        <v>4.0182E-4</v>
      </c>
      <c r="R139" s="247">
        <v>3.8197000000000003E-4</v>
      </c>
      <c r="S139" s="247">
        <v>8.9055999999999998E-4</v>
      </c>
      <c r="T139" s="247" t="s">
        <v>501</v>
      </c>
      <c r="U139" s="247" t="s">
        <v>501</v>
      </c>
      <c r="V139" s="247" t="s">
        <v>501</v>
      </c>
      <c r="W139" s="247">
        <v>0.43071999999999999</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1118</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7.0724233245478834</v>
      </c>
      <c r="F141" s="271">
        <f t="shared" ref="F141:AD141" si="0">SUM(F14:F140)</f>
        <v>6.0082388606289001</v>
      </c>
      <c r="G141" s="271">
        <f t="shared" si="0"/>
        <v>1.0448084177186354</v>
      </c>
      <c r="H141" s="271">
        <f t="shared" si="0"/>
        <v>0.11513104798938349</v>
      </c>
      <c r="I141" s="271">
        <f t="shared" si="0"/>
        <v>0.64065186420170017</v>
      </c>
      <c r="J141" s="271">
        <f t="shared" si="0"/>
        <v>0.7545453103445019</v>
      </c>
      <c r="K141" s="271">
        <f t="shared" si="0"/>
        <v>0.96508834323495984</v>
      </c>
      <c r="L141" s="271">
        <f t="shared" si="0"/>
        <v>0.2323110992657714</v>
      </c>
      <c r="M141" s="271">
        <f t="shared" si="0"/>
        <v>11.234796598905806</v>
      </c>
      <c r="N141" s="271">
        <f t="shared" si="0"/>
        <v>0.963739149516192</v>
      </c>
      <c r="O141" s="271">
        <f t="shared" si="0"/>
        <v>7.136906942654174E-2</v>
      </c>
      <c r="P141" s="271">
        <f t="shared" si="0"/>
        <v>5.6120398295870323E-2</v>
      </c>
      <c r="Q141" s="271">
        <f t="shared" si="0"/>
        <v>4.8431991059846927E-2</v>
      </c>
      <c r="R141" s="271">
        <f>SUM(R14:R140)</f>
        <v>0.15503326499579595</v>
      </c>
      <c r="S141" s="271">
        <f t="shared" si="0"/>
        <v>1.7589825409102231</v>
      </c>
      <c r="T141" s="271">
        <f t="shared" si="0"/>
        <v>0.54792075688698905</v>
      </c>
      <c r="U141" s="271">
        <f t="shared" si="0"/>
        <v>2.399597534963269E-2</v>
      </c>
      <c r="V141" s="271">
        <f t="shared" si="0"/>
        <v>1.8094752209517855</v>
      </c>
      <c r="W141" s="271">
        <f t="shared" si="0"/>
        <v>0.94608090304372616</v>
      </c>
      <c r="X141" s="271">
        <f t="shared" si="0"/>
        <v>4.7686519683893154E-2</v>
      </c>
      <c r="Y141" s="271">
        <f t="shared" si="0"/>
        <v>5.3568187119814002E-2</v>
      </c>
      <c r="Z141" s="271">
        <f t="shared" si="0"/>
        <v>2.3772901058800842E-2</v>
      </c>
      <c r="AA141" s="271">
        <f t="shared" si="0"/>
        <v>2.4578167741965265E-2</v>
      </c>
      <c r="AB141" s="271">
        <f t="shared" si="0"/>
        <v>0.14960801433281398</v>
      </c>
      <c r="AC141" s="271">
        <f t="shared" si="0"/>
        <v>2.7465255936475481E-2</v>
      </c>
      <c r="AD141" s="271">
        <f t="shared" si="0"/>
        <v>3.7988165067447018E-2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1.7818661730547838</v>
      </c>
      <c r="F143" s="247">
        <v>0.61911549039907721</v>
      </c>
      <c r="G143" s="247">
        <v>7.1356638970382566E-3</v>
      </c>
      <c r="H143" s="247">
        <v>4.3184191734750889E-2</v>
      </c>
      <c r="I143" s="247">
        <v>0.1103464377558399</v>
      </c>
      <c r="J143" s="247">
        <v>0.1103464377558399</v>
      </c>
      <c r="K143" s="247">
        <v>0.1103464377558399</v>
      </c>
      <c r="L143" s="247">
        <v>8.6182827131675549E-2</v>
      </c>
      <c r="M143" s="247">
        <v>4.9233849452455658</v>
      </c>
      <c r="N143" s="247">
        <v>2.2817208446661904E-3</v>
      </c>
      <c r="O143" s="247">
        <v>1.9556120808851896E-5</v>
      </c>
      <c r="P143" s="247">
        <v>1.2371476692889126E-3</v>
      </c>
      <c r="Q143" s="247">
        <v>3.2425832526108716E-5</v>
      </c>
      <c r="R143" s="247">
        <v>1.4724052191329776E-3</v>
      </c>
      <c r="S143" s="247">
        <v>1.005784908447212E-3</v>
      </c>
      <c r="T143" s="247">
        <v>1.7852061960933424E-4</v>
      </c>
      <c r="U143" s="247">
        <v>2.5739423434513579E-5</v>
      </c>
      <c r="V143" s="247">
        <v>4.432503945464592E-3</v>
      </c>
      <c r="W143" s="247">
        <v>0.12275619999999998</v>
      </c>
      <c r="X143" s="247">
        <v>3.3356372102999999E-3</v>
      </c>
      <c r="Y143" s="247">
        <v>3.7650717055999999E-3</v>
      </c>
      <c r="Z143" s="247">
        <v>2.9076950402000001E-3</v>
      </c>
      <c r="AA143" s="247">
        <v>3.2193523211000003E-3</v>
      </c>
      <c r="AB143" s="247">
        <v>1.3227756277200001E-2</v>
      </c>
      <c r="AC143" s="247">
        <v>1.227561E-4</v>
      </c>
      <c r="AD143" s="247">
        <v>2.4607300000000001E-5</v>
      </c>
      <c r="AE143" s="248"/>
      <c r="AF143" s="249">
        <v>8292.7290531185008</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0.61589073903216229</v>
      </c>
      <c r="F144" s="247">
        <v>8.6500017535046825E-2</v>
      </c>
      <c r="G144" s="247">
        <v>1.9225295323223519E-3</v>
      </c>
      <c r="H144" s="247">
        <v>1.0223692730528229E-3</v>
      </c>
      <c r="I144" s="247">
        <v>4.9922692029174778E-2</v>
      </c>
      <c r="J144" s="247">
        <v>4.9922692029174778E-2</v>
      </c>
      <c r="K144" s="247">
        <v>4.9922692029174778E-2</v>
      </c>
      <c r="L144" s="247">
        <v>3.9209010964013594E-2</v>
      </c>
      <c r="M144" s="247">
        <v>0.5283887089851429</v>
      </c>
      <c r="N144" s="247">
        <v>6.8081169190569148E-5</v>
      </c>
      <c r="O144" s="247">
        <v>2.2616753403972591E-6</v>
      </c>
      <c r="P144" s="247">
        <v>2.2152267591119738E-4</v>
      </c>
      <c r="Q144" s="247">
        <v>4.3776313994272217E-6</v>
      </c>
      <c r="R144" s="247">
        <v>3.4412056692879287E-4</v>
      </c>
      <c r="S144" s="247">
        <v>2.3116436031507217E-4</v>
      </c>
      <c r="T144" s="247">
        <v>1.1232490582098487E-5</v>
      </c>
      <c r="U144" s="247">
        <v>4.2319121180599236E-6</v>
      </c>
      <c r="V144" s="247">
        <v>7.5737260280976735E-4</v>
      </c>
      <c r="W144" s="247">
        <v>2.6346000000000001E-2</v>
      </c>
      <c r="X144" s="247">
        <v>7.8075608060000005E-4</v>
      </c>
      <c r="Y144" s="247">
        <v>8.7595932279999999E-4</v>
      </c>
      <c r="Z144" s="247">
        <v>6.8596571220000001E-4</v>
      </c>
      <c r="AA144" s="247">
        <v>7.2948869380000001E-4</v>
      </c>
      <c r="AB144" s="247">
        <v>3.0721698094000002E-3</v>
      </c>
      <c r="AC144" s="247">
        <v>2.6345900000000001E-5</v>
      </c>
      <c r="AD144" s="247">
        <v>5.3307999999999999E-6</v>
      </c>
      <c r="AE144" s="248"/>
      <c r="AF144" s="249">
        <v>1746.4074420504</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1.6821836789757756</v>
      </c>
      <c r="F145" s="247">
        <v>9.1447493740893657E-2</v>
      </c>
      <c r="G145" s="247">
        <v>2.5898044259659329E-3</v>
      </c>
      <c r="H145" s="247">
        <v>9.6623543240562549E-4</v>
      </c>
      <c r="I145" s="247">
        <v>4.1959722777230667E-2</v>
      </c>
      <c r="J145" s="247">
        <v>4.1959722777230667E-2</v>
      </c>
      <c r="K145" s="247">
        <v>4.1959722777230667E-2</v>
      </c>
      <c r="L145" s="247">
        <v>2.7155517488126026E-2</v>
      </c>
      <c r="M145" s="247">
        <v>0.42765923246018506</v>
      </c>
      <c r="N145" s="247">
        <v>2.6975120395126901E-5</v>
      </c>
      <c r="O145" s="247">
        <v>2.6899463591275051E-6</v>
      </c>
      <c r="P145" s="247">
        <v>2.8510400284802357E-4</v>
      </c>
      <c r="Q145" s="247">
        <v>5.3796502284990733E-6</v>
      </c>
      <c r="R145" s="247">
        <v>4.5722371138928172E-4</v>
      </c>
      <c r="S145" s="247">
        <v>3.0660950931519945E-4</v>
      </c>
      <c r="T145" s="247">
        <v>1.0763422782849051E-5</v>
      </c>
      <c r="U145" s="247">
        <v>5.3794077387431389E-6</v>
      </c>
      <c r="V145" s="247">
        <v>9.6828611828108702E-4</v>
      </c>
      <c r="W145" s="247">
        <v>1.0839700000000001E-2</v>
      </c>
      <c r="X145" s="247">
        <v>1.5504856170000001E-4</v>
      </c>
      <c r="Y145" s="247">
        <v>9.3890518079999994E-4</v>
      </c>
      <c r="Z145" s="247">
        <v>1.049161936E-3</v>
      </c>
      <c r="AA145" s="247">
        <v>2.4118665180000002E-4</v>
      </c>
      <c r="AB145" s="247">
        <v>2.3843023303000001E-3</v>
      </c>
      <c r="AC145" s="247">
        <v>1.0182399999999999E-5</v>
      </c>
      <c r="AD145" s="247">
        <v>2.1444000000000002E-6</v>
      </c>
      <c r="AE145" s="248"/>
      <c r="AF145" s="249">
        <v>2296.6372195200001</v>
      </c>
      <c r="AG145" s="249" t="s">
        <v>399</v>
      </c>
      <c r="AH145" s="249">
        <v>12.3825987286</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7.3466758748475473E-3</v>
      </c>
      <c r="F146" s="247">
        <v>9.9511124101917009E-2</v>
      </c>
      <c r="G146" s="247">
        <v>2.5113231306663766E-5</v>
      </c>
      <c r="H146" s="247">
        <v>7.0389618526685931E-5</v>
      </c>
      <c r="I146" s="247">
        <v>1.4854449174570535E-3</v>
      </c>
      <c r="J146" s="247">
        <v>1.4854449174570535E-3</v>
      </c>
      <c r="K146" s="247">
        <v>1.4854449174570535E-3</v>
      </c>
      <c r="L146" s="247">
        <v>2.5554880579612197E-4</v>
      </c>
      <c r="M146" s="247">
        <v>0.47981314701676481</v>
      </c>
      <c r="N146" s="247">
        <v>4.7407632573200007E-5</v>
      </c>
      <c r="O146" s="247">
        <v>3.9111931541861517E-5</v>
      </c>
      <c r="P146" s="247">
        <v>1.2349004614035594E-5</v>
      </c>
      <c r="Q146" s="247">
        <v>4.2582774531157214E-7</v>
      </c>
      <c r="R146" s="247">
        <v>1.7242889371815555E-4</v>
      </c>
      <c r="S146" s="247">
        <v>6.6309970833580345E-3</v>
      </c>
      <c r="T146" s="247">
        <v>2.7480555635542379E-4</v>
      </c>
      <c r="U146" s="247">
        <v>3.8941633092833785E-5</v>
      </c>
      <c r="V146" s="247">
        <v>3.88025913959828E-3</v>
      </c>
      <c r="W146" s="247">
        <v>9.613E-4</v>
      </c>
      <c r="X146" s="247">
        <v>1.14101632E-5</v>
      </c>
      <c r="Y146" s="247">
        <v>1.6322013999999999E-5</v>
      </c>
      <c r="Z146" s="247">
        <v>8.3481041999999997E-6</v>
      </c>
      <c r="AA146" s="247">
        <v>1.84681458E-5</v>
      </c>
      <c r="AB146" s="247">
        <v>5.4548427200000005E-5</v>
      </c>
      <c r="AC146" s="247">
        <v>9.6140000000000002E-7</v>
      </c>
      <c r="AD146" s="247">
        <v>4.5060000000000002E-7</v>
      </c>
      <c r="AE146" s="248"/>
      <c r="AF146" s="249">
        <v>62.905574188300001</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0.25110027124283524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11.651163069786902</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4.3944973010098462E-2</v>
      </c>
      <c r="J148" s="247">
        <v>8.3716693154657809E-2</v>
      </c>
      <c r="K148" s="247">
        <v>0.10816773951845236</v>
      </c>
      <c r="L148" s="247">
        <v>4.272988494196283E-3</v>
      </c>
      <c r="M148" s="247" t="s">
        <v>399</v>
      </c>
      <c r="N148" s="247">
        <v>0.12159320138809399</v>
      </c>
      <c r="O148" s="247">
        <v>5.4834976606608671E-4</v>
      </c>
      <c r="P148" s="247" t="s">
        <v>501</v>
      </c>
      <c r="Q148" s="247">
        <v>1.3971148877726324E-3</v>
      </c>
      <c r="R148" s="247">
        <v>4.5214486757836798E-2</v>
      </c>
      <c r="S148" s="247">
        <v>0.99132077098109372</v>
      </c>
      <c r="T148" s="247">
        <v>7.0513147797885596E-3</v>
      </c>
      <c r="U148" s="247">
        <v>8.788994602019687E-4</v>
      </c>
      <c r="V148" s="247">
        <v>0.3506714504872937</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3284.4058281962998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1.6036066072366073E-2</v>
      </c>
      <c r="J149" s="247">
        <v>2.9696418652529758E-2</v>
      </c>
      <c r="K149" s="247">
        <v>5.9392837305059516E-2</v>
      </c>
      <c r="L149" s="247">
        <v>6.2956407543363036E-4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3284.4058281962998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7.0724233245478834</v>
      </c>
      <c r="F152" s="172">
        <f t="shared" ref="F152:AD152" si="1">F141 + F151 + IF(AND(OR($B$4="AT",$B$4="BE",$B$4="CH",$B$4="GB",$B$4="IE",$B$4="LT",$B$4="LU",$B$4="NL"),SUM(F143:F149)&gt;0),SUM(F143:F149)-SUM(F27:F33),0)</f>
        <v>6.0082388606289001</v>
      </c>
      <c r="G152" s="172">
        <f t="shared" si="1"/>
        <v>1.0448084177186354</v>
      </c>
      <c r="H152" s="172">
        <f t="shared" si="1"/>
        <v>0.11513104798938349</v>
      </c>
      <c r="I152" s="172">
        <f t="shared" si="1"/>
        <v>0.64065186420170017</v>
      </c>
      <c r="J152" s="172">
        <f t="shared" si="1"/>
        <v>0.7545453103445019</v>
      </c>
      <c r="K152" s="172">
        <f t="shared" si="1"/>
        <v>0.96508834323495984</v>
      </c>
      <c r="L152" s="172">
        <f t="shared" si="1"/>
        <v>0.2323110992657714</v>
      </c>
      <c r="M152" s="172">
        <f t="shared" si="1"/>
        <v>11.234796598905806</v>
      </c>
      <c r="N152" s="172">
        <f t="shared" si="1"/>
        <v>0.963739149516192</v>
      </c>
      <c r="O152" s="172">
        <f t="shared" si="1"/>
        <v>7.136906942654174E-2</v>
      </c>
      <c r="P152" s="172">
        <f t="shared" si="1"/>
        <v>5.6120398295870323E-2</v>
      </c>
      <c r="Q152" s="172">
        <f t="shared" si="1"/>
        <v>4.8431991059846927E-2</v>
      </c>
      <c r="R152" s="172">
        <f t="shared" si="1"/>
        <v>0.15503326499579595</v>
      </c>
      <c r="S152" s="172">
        <f t="shared" si="1"/>
        <v>1.7589825409102231</v>
      </c>
      <c r="T152" s="172">
        <f t="shared" si="1"/>
        <v>0.54792075688698905</v>
      </c>
      <c r="U152" s="172">
        <f t="shared" si="1"/>
        <v>2.399597534963269E-2</v>
      </c>
      <c r="V152" s="172">
        <f t="shared" si="1"/>
        <v>1.8094752209517855</v>
      </c>
      <c r="W152" s="172">
        <f t="shared" si="1"/>
        <v>0.94608090304372616</v>
      </c>
      <c r="X152" s="172">
        <f t="shared" si="1"/>
        <v>4.7686519683893154E-2</v>
      </c>
      <c r="Y152" s="172">
        <f t="shared" si="1"/>
        <v>5.3568187119814002E-2</v>
      </c>
      <c r="Z152" s="172">
        <f t="shared" si="1"/>
        <v>2.3772901058800842E-2</v>
      </c>
      <c r="AA152" s="172">
        <f t="shared" si="1"/>
        <v>2.4578167741965265E-2</v>
      </c>
      <c r="AB152" s="172">
        <f t="shared" si="1"/>
        <v>0.14960801433281398</v>
      </c>
      <c r="AC152" s="172">
        <f t="shared" si="1"/>
        <v>2.7465255936475481E-2</v>
      </c>
      <c r="AD152" s="172">
        <f t="shared" si="1"/>
        <v>3.7988165067447018E-2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7.0724233245478834</v>
      </c>
      <c r="F154" s="172">
        <f>F141 + F153 - IF(OR($B$6=2005,$B$6&gt;=2020),SUM(F99:F122),0) + IF(AND(OR($B$4="AT",$B$4="BE",$B$4="CH",$B$4="GB",$B$4="IE",$B$4="LT",$B$4="LU",$B$4="NL"),SUM(F143:F149)&gt;0),SUM(F143:F149)-SUM(F27:F33),0)</f>
        <v>6.0082388606289001</v>
      </c>
      <c r="G154" s="172">
        <f>G141 + G153 + IF(AND(OR($B$4="AT",$B$4="BE",$B$4="CH",$B$4="GB",$B$4="IE",$B$4="LT",$B$4="LU",$B$4="NL"),SUM(G143:G149)&gt;0),SUM(G143:G149)-SUM(G27:G33),0)</f>
        <v>1.0448084177186354</v>
      </c>
      <c r="H154" s="172">
        <f t="shared" ref="H154:AD154" si="2">H141 + H153 + IF(AND(OR($B$4="AT",$B$4="BE",$B$4="CH",$B$4="GB",$B$4="IE",$B$4="LT",$B$4="LU",$B$4="NL"),SUM(H143:H149)&gt;0),SUM(H143:H149)-SUM(H27:H33),0)</f>
        <v>0.11513104798938349</v>
      </c>
      <c r="I154" s="172">
        <f t="shared" si="2"/>
        <v>0.64065186420170017</v>
      </c>
      <c r="J154" s="172">
        <f t="shared" si="2"/>
        <v>0.7545453103445019</v>
      </c>
      <c r="K154" s="172">
        <f t="shared" si="2"/>
        <v>0.96508834323495984</v>
      </c>
      <c r="L154" s="172">
        <f t="shared" si="2"/>
        <v>0.2323110992657714</v>
      </c>
      <c r="M154" s="172">
        <f t="shared" si="2"/>
        <v>11.234796598905806</v>
      </c>
      <c r="N154" s="172">
        <f t="shared" si="2"/>
        <v>0.963739149516192</v>
      </c>
      <c r="O154" s="172">
        <f t="shared" si="2"/>
        <v>7.136906942654174E-2</v>
      </c>
      <c r="P154" s="172">
        <f t="shared" si="2"/>
        <v>5.6120398295870323E-2</v>
      </c>
      <c r="Q154" s="172">
        <f t="shared" si="2"/>
        <v>4.8431991059846927E-2</v>
      </c>
      <c r="R154" s="172">
        <f t="shared" si="2"/>
        <v>0.15503326499579595</v>
      </c>
      <c r="S154" s="172">
        <f t="shared" si="2"/>
        <v>1.7589825409102231</v>
      </c>
      <c r="T154" s="172">
        <f t="shared" si="2"/>
        <v>0.54792075688698905</v>
      </c>
      <c r="U154" s="172">
        <f t="shared" si="2"/>
        <v>2.399597534963269E-2</v>
      </c>
      <c r="V154" s="172">
        <f t="shared" si="2"/>
        <v>1.8094752209517855</v>
      </c>
      <c r="W154" s="172">
        <f t="shared" si="2"/>
        <v>0.94608090304372616</v>
      </c>
      <c r="X154" s="172">
        <f t="shared" si="2"/>
        <v>4.7686519683893154E-2</v>
      </c>
      <c r="Y154" s="172">
        <f t="shared" si="2"/>
        <v>5.3568187119814002E-2</v>
      </c>
      <c r="Z154" s="172">
        <f t="shared" si="2"/>
        <v>2.3772901058800842E-2</v>
      </c>
      <c r="AA154" s="172">
        <f t="shared" si="2"/>
        <v>2.4578167741965265E-2</v>
      </c>
      <c r="AB154" s="172">
        <f t="shared" si="2"/>
        <v>0.14960801433281398</v>
      </c>
      <c r="AC154" s="172">
        <f t="shared" si="2"/>
        <v>2.7465255936475481E-2</v>
      </c>
      <c r="AD154" s="172">
        <f t="shared" si="2"/>
        <v>3.7988165067447018E-2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2007</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0.26936004751074449</v>
      </c>
      <c r="F14" s="247">
        <v>1.3306054463925E-2</v>
      </c>
      <c r="G14" s="247">
        <v>1.9613383064194745E-2</v>
      </c>
      <c r="H14" s="247">
        <v>5.2598060501156275E-3</v>
      </c>
      <c r="I14" s="247">
        <v>4.0126904060750002E-3</v>
      </c>
      <c r="J14" s="247">
        <v>4.0546963848500008E-3</v>
      </c>
      <c r="K14" s="247">
        <v>4.1124546056656251E-3</v>
      </c>
      <c r="L14" s="247">
        <v>1.2761163295862504E-4</v>
      </c>
      <c r="M14" s="247">
        <v>7.0209060921731278E-2</v>
      </c>
      <c r="N14" s="247">
        <v>0.55415615473850854</v>
      </c>
      <c r="O14" s="247">
        <v>4.9986520654556249E-2</v>
      </c>
      <c r="P14" s="247">
        <v>3.3175856421472499E-2</v>
      </c>
      <c r="Q14" s="247">
        <v>3.9704225869192811E-2</v>
      </c>
      <c r="R14" s="247">
        <v>4.5760348838387109E-2</v>
      </c>
      <c r="S14" s="247">
        <v>0.12270539522498647</v>
      </c>
      <c r="T14" s="247">
        <v>7.0971058611803362E-2</v>
      </c>
      <c r="U14" s="247">
        <v>6.1285434579029388E-3</v>
      </c>
      <c r="V14" s="247">
        <v>0.9043530231084953</v>
      </c>
      <c r="W14" s="247">
        <v>9.5378438101369478E-3</v>
      </c>
      <c r="X14" s="247">
        <v>5.5964994771476005E-3</v>
      </c>
      <c r="Y14" s="247">
        <v>2.1590433572139998E-4</v>
      </c>
      <c r="Z14" s="247">
        <v>7.8507735721400021E-5</v>
      </c>
      <c r="AA14" s="247">
        <v>1.8804650896020125E-4</v>
      </c>
      <c r="AB14" s="247">
        <v>6.0788369403118013E-3</v>
      </c>
      <c r="AC14" s="247">
        <v>2.4981200000000002E-2</v>
      </c>
      <c r="AD14" s="247">
        <v>1.7486840000000003E-2</v>
      </c>
      <c r="AE14" s="248"/>
      <c r="AF14" s="249">
        <v>15.990491156249988</v>
      </c>
      <c r="AG14" s="249" t="s">
        <v>399</v>
      </c>
      <c r="AH14" s="249">
        <v>1269.0663350000004</v>
      </c>
      <c r="AI14" s="249">
        <v>1574.3454470076956</v>
      </c>
      <c r="AJ14" s="249">
        <v>2842.2880062403251</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0.27502282670967121</v>
      </c>
      <c r="F23" s="247">
        <v>9.7265691419559153E-2</v>
      </c>
      <c r="G23" s="247">
        <v>1.960843526610312E-4</v>
      </c>
      <c r="H23" s="247">
        <v>8.7838161097439813E-5</v>
      </c>
      <c r="I23" s="247">
        <v>1.507044068005021E-2</v>
      </c>
      <c r="J23" s="247">
        <v>2.2930885054704121E-2</v>
      </c>
      <c r="K23" s="247">
        <v>9.1003260513891931E-2</v>
      </c>
      <c r="L23" s="247">
        <v>9.9113385373828123E-3</v>
      </c>
      <c r="M23" s="247">
        <v>0.34769809343253177</v>
      </c>
      <c r="N23" s="247">
        <v>8.9397254939617155E-6</v>
      </c>
      <c r="O23" s="247">
        <v>1.9070983448579346E-4</v>
      </c>
      <c r="P23" s="247" t="s">
        <v>501</v>
      </c>
      <c r="Q23" s="247" t="s">
        <v>501</v>
      </c>
      <c r="R23" s="247">
        <v>5.9167518473416455E-4</v>
      </c>
      <c r="S23" s="247">
        <v>2.6002388022133928E-2</v>
      </c>
      <c r="T23" s="247">
        <v>8.1842939311637763E-4</v>
      </c>
      <c r="U23" s="247">
        <v>1.1332183627587211E-4</v>
      </c>
      <c r="V23" s="247">
        <v>1.4873539701406329E-2</v>
      </c>
      <c r="W23" s="247" t="s">
        <v>501</v>
      </c>
      <c r="X23" s="247">
        <v>3.4673786152606968E-4</v>
      </c>
      <c r="Y23" s="247">
        <v>5.6615316185052399E-4</v>
      </c>
      <c r="Z23" s="247" t="s">
        <v>399</v>
      </c>
      <c r="AA23" s="247" t="s">
        <v>399</v>
      </c>
      <c r="AB23" s="247">
        <v>9.1289102337659437E-4</v>
      </c>
      <c r="AC23" s="247" t="s">
        <v>501</v>
      </c>
      <c r="AD23" s="247" t="s">
        <v>399</v>
      </c>
      <c r="AE23" s="248"/>
      <c r="AF23" s="249">
        <v>487.8939723828741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0.13293438678334918</v>
      </c>
      <c r="F24" s="247">
        <v>2.6960889269838927E-2</v>
      </c>
      <c r="G24" s="247">
        <v>5.726422304213075E-3</v>
      </c>
      <c r="H24" s="247">
        <v>6.4436470243351904E-4</v>
      </c>
      <c r="I24" s="247">
        <v>2.9594543663822533E-3</v>
      </c>
      <c r="J24" s="247">
        <v>2.9594543663822533E-3</v>
      </c>
      <c r="K24" s="247">
        <v>2.9594543663822533E-3</v>
      </c>
      <c r="L24" s="247">
        <v>1.2289224440802655E-3</v>
      </c>
      <c r="M24" s="247">
        <v>3.7675860407347099E-2</v>
      </c>
      <c r="N24" s="247">
        <v>2.0160232082440051E-5</v>
      </c>
      <c r="O24" s="247">
        <v>1.591228205201827E-6</v>
      </c>
      <c r="P24" s="247">
        <v>5.8313172527504691E-4</v>
      </c>
      <c r="Q24" s="247">
        <v>1.0881789177664416E-4</v>
      </c>
      <c r="R24" s="247">
        <v>3.5086492395794286E-5</v>
      </c>
      <c r="S24" s="247">
        <v>2.623825698843727E-5</v>
      </c>
      <c r="T24" s="247">
        <v>1.4584136652563971E-5</v>
      </c>
      <c r="U24" s="247">
        <v>7.3002492552449053E-5</v>
      </c>
      <c r="V24" s="247">
        <v>3.8676950925002917E-3</v>
      </c>
      <c r="W24" s="247">
        <v>6.9869121715822942E-4</v>
      </c>
      <c r="X24" s="247">
        <v>9.6331156595642034E-7</v>
      </c>
      <c r="Y24" s="247">
        <v>4.6645641045010348E-6</v>
      </c>
      <c r="Z24" s="247">
        <v>1.3432896604192602E-6</v>
      </c>
      <c r="AA24" s="247">
        <v>1.3008101601150424E-6</v>
      </c>
      <c r="AB24" s="247">
        <v>8.2719754909917583E-6</v>
      </c>
      <c r="AC24" s="247" t="s">
        <v>501</v>
      </c>
      <c r="AD24" s="247" t="s">
        <v>501</v>
      </c>
      <c r="AE24" s="248"/>
      <c r="AF24" s="249">
        <v>106.78310282932453</v>
      </c>
      <c r="AG24" s="249" t="s">
        <v>399</v>
      </c>
      <c r="AH24" s="249">
        <v>1056.143986917644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2.0031902025053201</v>
      </c>
      <c r="F27" s="247">
        <v>0.61488856220818666</v>
      </c>
      <c r="G27" s="247">
        <v>3.5581426229076771E-3</v>
      </c>
      <c r="H27" s="247">
        <v>4.5098194797406448E-2</v>
      </c>
      <c r="I27" s="247">
        <v>0.1205508523096389</v>
      </c>
      <c r="J27" s="247">
        <v>0.1205508523096389</v>
      </c>
      <c r="K27" s="247">
        <v>0.1205508523096389</v>
      </c>
      <c r="L27" s="247">
        <v>9.6382787956375629E-2</v>
      </c>
      <c r="M27" s="247">
        <v>5.0729264431999264</v>
      </c>
      <c r="N27" s="247">
        <v>2.5352248568688064E-3</v>
      </c>
      <c r="O27" s="247">
        <v>2.2116928141925037E-5</v>
      </c>
      <c r="P27" s="247">
        <v>1.4172887839056091E-3</v>
      </c>
      <c r="Q27" s="247">
        <v>3.6817011490742504E-5</v>
      </c>
      <c r="R27" s="247">
        <v>1.7054117764364637E-3</v>
      </c>
      <c r="S27" s="247">
        <v>1.1640472110407717E-3</v>
      </c>
      <c r="T27" s="247">
        <v>1.9972038446431332E-4</v>
      </c>
      <c r="U27" s="247">
        <v>2.9400166697634947E-5</v>
      </c>
      <c r="V27" s="247">
        <v>5.0695246617810628E-3</v>
      </c>
      <c r="W27" s="247">
        <v>0.14077420000000002</v>
      </c>
      <c r="X27" s="247">
        <v>3.8539576781000001E-3</v>
      </c>
      <c r="Y27" s="247">
        <v>4.3415170825000004E-3</v>
      </c>
      <c r="Z27" s="247">
        <v>3.3633444781E-3</v>
      </c>
      <c r="AA27" s="247">
        <v>3.7016771469E-3</v>
      </c>
      <c r="AB27" s="247">
        <v>1.52604963856E-2</v>
      </c>
      <c r="AC27" s="247">
        <v>1.4077419999999999E-4</v>
      </c>
      <c r="AD27" s="247">
        <v>2.8198E-5</v>
      </c>
      <c r="AE27" s="248"/>
      <c r="AF27" s="249">
        <v>9558.9428046544999</v>
      </c>
      <c r="AG27" s="249" t="s">
        <v>399</v>
      </c>
      <c r="AH27" s="249">
        <v>1.6962275799999999E-2</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0.65399466324926747</v>
      </c>
      <c r="F28" s="247">
        <v>8.346619271613942E-2</v>
      </c>
      <c r="G28" s="247">
        <v>7.8782855534623695E-4</v>
      </c>
      <c r="H28" s="247">
        <v>1.0325434429201894E-3</v>
      </c>
      <c r="I28" s="247">
        <v>5.0444217148790778E-2</v>
      </c>
      <c r="J28" s="247">
        <v>5.0444217148790778E-2</v>
      </c>
      <c r="K28" s="247">
        <v>5.0444217148790778E-2</v>
      </c>
      <c r="L28" s="247">
        <v>4.0270192723839839E-2</v>
      </c>
      <c r="M28" s="247">
        <v>0.52898219167548532</v>
      </c>
      <c r="N28" s="247">
        <v>6.8393574560665058E-5</v>
      </c>
      <c r="O28" s="247">
        <v>2.4852623657334085E-6</v>
      </c>
      <c r="P28" s="247">
        <v>2.4599351954044524E-4</v>
      </c>
      <c r="Q28" s="247">
        <v>4.8309704016484474E-6</v>
      </c>
      <c r="R28" s="247">
        <v>3.8383805281499137E-4</v>
      </c>
      <c r="S28" s="247">
        <v>2.5778146733684723E-4</v>
      </c>
      <c r="T28" s="247">
        <v>1.203436441020916E-5</v>
      </c>
      <c r="U28" s="247">
        <v>4.6914160718300796E-6</v>
      </c>
      <c r="V28" s="247">
        <v>8.4026826303486323E-4</v>
      </c>
      <c r="W28" s="247">
        <v>2.9277999999999998E-2</v>
      </c>
      <c r="X28" s="247">
        <v>8.5838718270000005E-4</v>
      </c>
      <c r="Y28" s="247">
        <v>9.6273773020000004E-4</v>
      </c>
      <c r="Z28" s="247">
        <v>7.5431438549999994E-4</v>
      </c>
      <c r="AA28" s="247">
        <v>8.0135476750000008E-4</v>
      </c>
      <c r="AB28" s="247">
        <v>3.3767940659000001E-3</v>
      </c>
      <c r="AC28" s="247">
        <v>2.92782E-5</v>
      </c>
      <c r="AD28" s="247">
        <v>5.9054999999999996E-6</v>
      </c>
      <c r="AE28" s="248"/>
      <c r="AF28" s="249">
        <v>1945.1163740145</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1.8180906573862539</v>
      </c>
      <c r="F29" s="247">
        <v>9.152366102447429E-2</v>
      </c>
      <c r="G29" s="247">
        <v>1.0751422461484313E-3</v>
      </c>
      <c r="H29" s="247">
        <v>1.0755905725608771E-3</v>
      </c>
      <c r="I29" s="247">
        <v>4.2429384256581361E-2</v>
      </c>
      <c r="J29" s="247">
        <v>4.2429384256581361E-2</v>
      </c>
      <c r="K29" s="247">
        <v>4.2429384256581361E-2</v>
      </c>
      <c r="L29" s="247">
        <v>2.804430306144249E-2</v>
      </c>
      <c r="M29" s="247">
        <v>0.46260763217195033</v>
      </c>
      <c r="N29" s="247">
        <v>3.0905848184726877E-5</v>
      </c>
      <c r="O29" s="247">
        <v>3.0847363965013747E-6</v>
      </c>
      <c r="P29" s="247">
        <v>3.2695862685137622E-4</v>
      </c>
      <c r="Q29" s="247">
        <v>6.1692853435805922E-6</v>
      </c>
      <c r="R29" s="247">
        <v>5.2435326391529627E-4</v>
      </c>
      <c r="S29" s="247">
        <v>3.51625645956902E-4</v>
      </c>
      <c r="T29" s="247">
        <v>1.2341757327337859E-5</v>
      </c>
      <c r="U29" s="247">
        <v>6.1690978941584343E-6</v>
      </c>
      <c r="V29" s="247">
        <v>1.1104319974658537E-3</v>
      </c>
      <c r="W29" s="247">
        <v>1.2037800000000001E-2</v>
      </c>
      <c r="X29" s="247">
        <v>1.746719928E-4</v>
      </c>
      <c r="Y29" s="247">
        <v>1.0577359542E-3</v>
      </c>
      <c r="Z29" s="247">
        <v>1.1819471489E-3</v>
      </c>
      <c r="AA29" s="247">
        <v>2.7171198759999999E-4</v>
      </c>
      <c r="AB29" s="247">
        <v>2.6860670834999998E-3</v>
      </c>
      <c r="AC29" s="247">
        <v>1.14066E-5</v>
      </c>
      <c r="AD29" s="247">
        <v>2.3591E-6</v>
      </c>
      <c r="AE29" s="248"/>
      <c r="AF29" s="249">
        <v>2633.8244404931002</v>
      </c>
      <c r="AG29" s="249" t="s">
        <v>399</v>
      </c>
      <c r="AH29" s="249">
        <v>12.4604012035</v>
      </c>
      <c r="AI29" s="249" t="s">
        <v>399</v>
      </c>
      <c r="AJ29" s="249" t="s">
        <v>399</v>
      </c>
      <c r="AK29" s="249" t="s">
        <v>399</v>
      </c>
      <c r="AL29" s="250" t="s">
        <v>12</v>
      </c>
    </row>
    <row r="30" spans="1:38" s="1" customFormat="1" ht="26.25" customHeight="1" thickBot="1" x14ac:dyDescent="0.3">
      <c r="A30" s="244" t="s">
        <v>123</v>
      </c>
      <c r="B30" s="244" t="s">
        <v>166</v>
      </c>
      <c r="C30" s="245" t="s">
        <v>54</v>
      </c>
      <c r="D30" s="246"/>
      <c r="E30" s="247">
        <v>8.761542672058217E-3</v>
      </c>
      <c r="F30" s="247">
        <v>0.11106091082506801</v>
      </c>
      <c r="G30" s="247">
        <v>2.4082807244504498E-5</v>
      </c>
      <c r="H30" s="247">
        <v>8.5803209473612248E-5</v>
      </c>
      <c r="I30" s="247">
        <v>1.6066690817046949E-3</v>
      </c>
      <c r="J30" s="247">
        <v>1.6066690817046949E-3</v>
      </c>
      <c r="K30" s="247">
        <v>1.6066690817046949E-3</v>
      </c>
      <c r="L30" s="247">
        <v>2.7964978662349999E-4</v>
      </c>
      <c r="M30" s="247">
        <v>0.52524433736835041</v>
      </c>
      <c r="N30" s="247">
        <v>5.8443484964703862E-5</v>
      </c>
      <c r="O30" s="247">
        <v>4.7409081052399838E-5</v>
      </c>
      <c r="P30" s="247">
        <v>1.5225225851089936E-5</v>
      </c>
      <c r="Q30" s="247">
        <v>5.2500778796861863E-7</v>
      </c>
      <c r="R30" s="247">
        <v>2.0916864085437581E-4</v>
      </c>
      <c r="S30" s="247">
        <v>8.0368139368650025E-3</v>
      </c>
      <c r="T30" s="247">
        <v>3.3312899154741256E-4</v>
      </c>
      <c r="U30" s="247">
        <v>4.7202681596871683E-5</v>
      </c>
      <c r="V30" s="247">
        <v>4.7038026006154575E-3</v>
      </c>
      <c r="W30" s="247">
        <v>1.1171E-3</v>
      </c>
      <c r="X30" s="247">
        <v>1.35602212E-5</v>
      </c>
      <c r="Y30" s="247">
        <v>1.87820678E-5</v>
      </c>
      <c r="Z30" s="247">
        <v>1.0084109900000001E-5</v>
      </c>
      <c r="AA30" s="247">
        <v>2.1142503299999999E-5</v>
      </c>
      <c r="AB30" s="247">
        <v>6.3568902199999996E-5</v>
      </c>
      <c r="AC30" s="247">
        <v>1.1171000000000001E-6</v>
      </c>
      <c r="AD30" s="247">
        <v>4.8469999999999999E-7</v>
      </c>
      <c r="AE30" s="248"/>
      <c r="AF30" s="249">
        <v>77.396920376899999</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0.23919348515063224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11.098682956122802</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4.9860561383995333E-2</v>
      </c>
      <c r="J32" s="247">
        <v>9.501188532742455E-2</v>
      </c>
      <c r="K32" s="247">
        <v>0.12273293854583878</v>
      </c>
      <c r="L32" s="247">
        <v>4.8451719449188989E-3</v>
      </c>
      <c r="M32" s="247" t="s">
        <v>399</v>
      </c>
      <c r="N32" s="247">
        <v>0.1381015447809178</v>
      </c>
      <c r="O32" s="247">
        <v>6.2258611099440188E-4</v>
      </c>
      <c r="P32" s="288" t="s">
        <v>501</v>
      </c>
      <c r="Q32" s="247">
        <v>1.58670074329246E-3</v>
      </c>
      <c r="R32" s="247">
        <v>5.1355376043327045E-2</v>
      </c>
      <c r="S32" s="247">
        <v>1.1259776656851346</v>
      </c>
      <c r="T32" s="247">
        <v>8.0075845411253684E-3</v>
      </c>
      <c r="U32" s="247">
        <v>9.9721122767990598E-4</v>
      </c>
      <c r="V32" s="247">
        <v>0.39790612004230003</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3716.0204917494998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1.8120422286088036E-2</v>
      </c>
      <c r="J33" s="247">
        <v>3.3556337566829721E-2</v>
      </c>
      <c r="K33" s="247">
        <v>6.7112675133659441E-2</v>
      </c>
      <c r="L33" s="247">
        <v>7.1139435641678981E-4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3716.0204917494998</v>
      </c>
      <c r="AL33" s="250" t="s">
        <v>459</v>
      </c>
    </row>
    <row r="34" spans="1:38" s="1" customFormat="1" ht="26.25" customHeight="1" thickBot="1" x14ac:dyDescent="0.3">
      <c r="A34" s="244" t="s">
        <v>121</v>
      </c>
      <c r="B34" s="244" t="s">
        <v>170</v>
      </c>
      <c r="C34" s="245" t="s">
        <v>58</v>
      </c>
      <c r="D34" s="246"/>
      <c r="E34" s="247">
        <v>1.4718153901789112E-2</v>
      </c>
      <c r="F34" s="247">
        <v>1.3064021756961294E-3</v>
      </c>
      <c r="G34" s="247">
        <v>1.1470259398441063E-3</v>
      </c>
      <c r="H34" s="247">
        <v>1.9680550336272559E-6</v>
      </c>
      <c r="I34" s="247">
        <v>3.8479701792454383E-4</v>
      </c>
      <c r="J34" s="247">
        <v>4.0435682868820126E-4</v>
      </c>
      <c r="K34" s="247">
        <v>4.2693512876723784E-4</v>
      </c>
      <c r="L34" s="247">
        <v>2.5011806165095351E-4</v>
      </c>
      <c r="M34" s="247">
        <v>3.0052079623915581E-3</v>
      </c>
      <c r="N34" s="247" t="s">
        <v>501</v>
      </c>
      <c r="O34" s="247">
        <v>2.8132320419334397E-6</v>
      </c>
      <c r="P34" s="247" t="s">
        <v>501</v>
      </c>
      <c r="Q34" s="247" t="s">
        <v>501</v>
      </c>
      <c r="R34" s="247">
        <v>1.4042012295144163E-5</v>
      </c>
      <c r="S34" s="247">
        <v>4.7740427012037855E-4</v>
      </c>
      <c r="T34" s="247">
        <v>1.9656402421749525E-5</v>
      </c>
      <c r="U34" s="247">
        <v>2.8132320419334397E-6</v>
      </c>
      <c r="V34" s="247">
        <v>2.8084024590288332E-4</v>
      </c>
      <c r="W34" s="247" t="s">
        <v>501</v>
      </c>
      <c r="X34" s="247">
        <v>8.4276221685388014E-6</v>
      </c>
      <c r="Y34" s="247">
        <v>1.4042012295144163E-5</v>
      </c>
      <c r="Z34" s="247" t="s">
        <v>501</v>
      </c>
      <c r="AA34" s="247" t="s">
        <v>501</v>
      </c>
      <c r="AB34" s="247">
        <v>2.2469634463682965E-5</v>
      </c>
      <c r="AC34" s="247" t="s">
        <v>399</v>
      </c>
      <c r="AD34" s="247" t="s">
        <v>399</v>
      </c>
      <c r="AE34" s="248"/>
      <c r="AF34" s="249">
        <v>12.073957261516908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5.4008462689596873E-2</v>
      </c>
      <c r="F36" s="247">
        <v>1.926380709185895E-3</v>
      </c>
      <c r="G36" s="247">
        <v>2.0704229946723884E-3</v>
      </c>
      <c r="H36" s="247">
        <v>5.028170129918658E-6</v>
      </c>
      <c r="I36" s="247">
        <v>9.6304246723618529E-4</v>
      </c>
      <c r="J36" s="247">
        <v>1.0319579754874233E-3</v>
      </c>
      <c r="K36" s="247">
        <v>1.0319579754874233E-3</v>
      </c>
      <c r="L36" s="247">
        <v>3.1990697240110127E-4</v>
      </c>
      <c r="M36" s="247">
        <v>5.0902828197588292E-3</v>
      </c>
      <c r="N36" s="247">
        <v>8.9412695898494717E-5</v>
      </c>
      <c r="O36" s="247">
        <v>6.8915508251238075E-6</v>
      </c>
      <c r="P36" s="247">
        <v>2.0645075004018956E-5</v>
      </c>
      <c r="Q36" s="247">
        <v>2.7507048357790306E-5</v>
      </c>
      <c r="R36" s="247">
        <v>3.4398599182914105E-5</v>
      </c>
      <c r="S36" s="247">
        <v>6.0545083858491125E-4</v>
      </c>
      <c r="T36" s="247">
        <v>6.8797198365828222E-4</v>
      </c>
      <c r="U36" s="247">
        <v>6.8797198365828211E-5</v>
      </c>
      <c r="V36" s="247">
        <v>8.2550722544723375E-4</v>
      </c>
      <c r="W36" s="247">
        <v>8.941269589849471E-2</v>
      </c>
      <c r="X36" s="247" t="s">
        <v>501</v>
      </c>
      <c r="Y36" s="247" t="s">
        <v>501</v>
      </c>
      <c r="Z36" s="247" t="s">
        <v>501</v>
      </c>
      <c r="AA36" s="247" t="s">
        <v>501</v>
      </c>
      <c r="AB36" s="247">
        <v>2.3366202368445528E-6</v>
      </c>
      <c r="AC36" s="247">
        <v>5.5014096715580611E-5</v>
      </c>
      <c r="AD36" s="247">
        <v>2.614648467557702E-5</v>
      </c>
      <c r="AE36" s="248"/>
      <c r="AF36" s="249">
        <v>29.577471352462691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21.169964349376116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1.4353264402547965E-2</v>
      </c>
      <c r="F38" s="247">
        <v>8.9036008066417215E-4</v>
      </c>
      <c r="G38" s="247">
        <v>8.4534760103497624E-6</v>
      </c>
      <c r="H38" s="247">
        <v>3.8271816859085486E-6</v>
      </c>
      <c r="I38" s="247">
        <v>6.7985845093432957E-4</v>
      </c>
      <c r="J38" s="247">
        <v>9.022372287302747E-4</v>
      </c>
      <c r="K38" s="247">
        <v>2.1014134049944693E-3</v>
      </c>
      <c r="L38" s="247">
        <v>3.9273395378898289E-4</v>
      </c>
      <c r="M38" s="247">
        <v>5.8496302429079331E-3</v>
      </c>
      <c r="N38" s="247">
        <v>7.7134763279314565E-10</v>
      </c>
      <c r="O38" s="247">
        <v>1.2157215650250738E-5</v>
      </c>
      <c r="P38" s="247" t="s">
        <v>501</v>
      </c>
      <c r="Q38" s="247" t="s">
        <v>501</v>
      </c>
      <c r="R38" s="247">
        <v>3.1779716606488926E-5</v>
      </c>
      <c r="S38" s="247">
        <v>1.1163481634874611E-3</v>
      </c>
      <c r="T38" s="247">
        <v>4.1303773080444171E-5</v>
      </c>
      <c r="U38" s="247">
        <v>4.8528071764385997E-6</v>
      </c>
      <c r="V38" s="247">
        <v>7.2809184019463104E-4</v>
      </c>
      <c r="W38" s="247" t="s">
        <v>501</v>
      </c>
      <c r="X38" s="247">
        <v>1.453738615089333E-5</v>
      </c>
      <c r="Y38" s="247">
        <v>2.4229147700811686E-5</v>
      </c>
      <c r="Z38" s="247" t="s">
        <v>399</v>
      </c>
      <c r="AA38" s="247" t="s">
        <v>399</v>
      </c>
      <c r="AB38" s="247">
        <v>3.8766533851704984E-5</v>
      </c>
      <c r="AC38" s="247" t="s">
        <v>501</v>
      </c>
      <c r="AD38" s="247" t="s">
        <v>399</v>
      </c>
      <c r="AE38" s="248"/>
      <c r="AF38" s="249">
        <v>20.733496918891642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0.4660967674910958</v>
      </c>
      <c r="F39" s="247">
        <v>0.27443187193871504</v>
      </c>
      <c r="G39" s="247">
        <v>0.27076074752331419</v>
      </c>
      <c r="H39" s="247">
        <v>5.9728155035592874E-3</v>
      </c>
      <c r="I39" s="247">
        <v>5.8029776732874454E-2</v>
      </c>
      <c r="J39" s="247">
        <v>6.646824062401839E-2</v>
      </c>
      <c r="K39" s="247">
        <v>6.646824062401839E-2</v>
      </c>
      <c r="L39" s="247">
        <v>2.8649198409684062E-2</v>
      </c>
      <c r="M39" s="247">
        <v>0.53668316036176233</v>
      </c>
      <c r="N39" s="247">
        <v>2.2606915154904494E-2</v>
      </c>
      <c r="O39" s="247">
        <v>4.304604946179786E-4</v>
      </c>
      <c r="P39" s="247">
        <v>5.4036621661738386E-3</v>
      </c>
      <c r="Q39" s="247">
        <v>2.3549995441664042E-3</v>
      </c>
      <c r="R39" s="247">
        <v>2.8251529526913299E-2</v>
      </c>
      <c r="S39" s="247">
        <v>8.4631272024306391E-3</v>
      </c>
      <c r="T39" s="247">
        <v>0.35172597868743088</v>
      </c>
      <c r="U39" s="247">
        <v>8.3146368917739869E-4</v>
      </c>
      <c r="V39" s="247">
        <v>5.755548228505325E-2</v>
      </c>
      <c r="W39" s="247">
        <v>2.1809590039628433E-2</v>
      </c>
      <c r="X39" s="247">
        <v>1.2174200513016546E-5</v>
      </c>
      <c r="Y39" s="247">
        <v>3.1728309919202001E-5</v>
      </c>
      <c r="Z39" s="247">
        <v>1.5216274057048129E-5</v>
      </c>
      <c r="AA39" s="247">
        <v>1.4463992018510051E-5</v>
      </c>
      <c r="AB39" s="247">
        <v>7.3582776507776727E-5</v>
      </c>
      <c r="AC39" s="247" t="s">
        <v>501</v>
      </c>
      <c r="AD39" s="247" t="s">
        <v>501</v>
      </c>
      <c r="AE39" s="248"/>
      <c r="AF39" s="249">
        <v>2812.821297047979</v>
      </c>
      <c r="AG39" s="249" t="s">
        <v>399</v>
      </c>
      <c r="AH39" s="249">
        <v>9485.888956424149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0.99021200702082279</v>
      </c>
      <c r="F41" s="247">
        <v>0.14149035926027495</v>
      </c>
      <c r="G41" s="247">
        <v>0.542100479142271</v>
      </c>
      <c r="H41" s="247">
        <v>2.1627228060525465E-2</v>
      </c>
      <c r="I41" s="247">
        <v>0.12489996791659597</v>
      </c>
      <c r="J41" s="247">
        <v>0.12670797893686084</v>
      </c>
      <c r="K41" s="247">
        <v>0.13296033951987976</v>
      </c>
      <c r="L41" s="247">
        <v>9.8410703490443945E-3</v>
      </c>
      <c r="M41" s="247">
        <v>1.7763093621830557</v>
      </c>
      <c r="N41" s="247">
        <v>1.7508746683621887E-2</v>
      </c>
      <c r="O41" s="247">
        <v>2.7623557497552572E-3</v>
      </c>
      <c r="P41" s="247">
        <v>3.4305007418867326E-3</v>
      </c>
      <c r="Q41" s="247">
        <v>2.7718896863259007E-3</v>
      </c>
      <c r="R41" s="247">
        <v>6.9575277258217254E-3</v>
      </c>
      <c r="S41" s="247">
        <v>4.0985545072385081E-3</v>
      </c>
      <c r="T41" s="247">
        <v>1.6145070581452951E-3</v>
      </c>
      <c r="U41" s="247">
        <v>1.1394814893598892E-2</v>
      </c>
      <c r="V41" s="247">
        <v>0.12589462966976539</v>
      </c>
      <c r="W41" s="247">
        <v>0.18835505142336614</v>
      </c>
      <c r="X41" s="247">
        <v>3.4405604503603755E-2</v>
      </c>
      <c r="Y41" s="247">
        <v>4.3030565447185275E-2</v>
      </c>
      <c r="Z41" s="247">
        <v>1.7008595404708133E-2</v>
      </c>
      <c r="AA41" s="247">
        <v>1.8432545867923079E-2</v>
      </c>
      <c r="AB41" s="247">
        <v>0.11287731122342028</v>
      </c>
      <c r="AC41" s="247">
        <v>1.0619399519999999E-3</v>
      </c>
      <c r="AD41" s="247">
        <v>1.5665327305307054E-2</v>
      </c>
      <c r="AE41" s="248"/>
      <c r="AF41" s="249">
        <v>6439.4975150575929</v>
      </c>
      <c r="AG41" s="249">
        <v>92.109599999999986</v>
      </c>
      <c r="AH41" s="249">
        <v>20754.608960798214</v>
      </c>
      <c r="AI41" s="249">
        <v>200.96639999999999</v>
      </c>
      <c r="AJ41" s="249" t="s">
        <v>399</v>
      </c>
      <c r="AK41" s="249" t="s">
        <v>414</v>
      </c>
      <c r="AL41" s="250" t="s">
        <v>12</v>
      </c>
    </row>
    <row r="42" spans="1:38" s="1" customFormat="1" ht="26.25" customHeight="1" thickBot="1" x14ac:dyDescent="0.3">
      <c r="A42" s="244" t="s">
        <v>121</v>
      </c>
      <c r="B42" s="244" t="s">
        <v>178</v>
      </c>
      <c r="C42" s="245" t="s">
        <v>60</v>
      </c>
      <c r="D42" s="246"/>
      <c r="E42" s="247">
        <v>4.1690953941102395E-3</v>
      </c>
      <c r="F42" s="247">
        <v>8.3383758068561534E-2</v>
      </c>
      <c r="G42" s="247">
        <v>7.8844867768466865E-6</v>
      </c>
      <c r="H42" s="247">
        <v>7.7364973482988973E-6</v>
      </c>
      <c r="I42" s="247">
        <v>3.3777699272618226E-4</v>
      </c>
      <c r="J42" s="247">
        <v>3.5589376658290222E-4</v>
      </c>
      <c r="K42" s="247">
        <v>3.7616837982178239E-4</v>
      </c>
      <c r="L42" s="247">
        <v>4.2580860740014347E-5</v>
      </c>
      <c r="M42" s="247">
        <v>0.29745874106465114</v>
      </c>
      <c r="N42" s="247">
        <v>1.4171782585636677E-5</v>
      </c>
      <c r="O42" s="247">
        <v>6.1605772772970794E-6</v>
      </c>
      <c r="P42" s="247" t="s">
        <v>501</v>
      </c>
      <c r="Q42" s="247" t="s">
        <v>501</v>
      </c>
      <c r="R42" s="247">
        <v>6.4378041995310996E-5</v>
      </c>
      <c r="S42" s="247">
        <v>1.7575689173909195E-3</v>
      </c>
      <c r="T42" s="247">
        <v>4.5665340346524351E-5</v>
      </c>
      <c r="U42" s="247">
        <v>5.7294219896570796E-6</v>
      </c>
      <c r="V42" s="247">
        <v>8.4647866593069981E-4</v>
      </c>
      <c r="W42" s="247" t="s">
        <v>501</v>
      </c>
      <c r="X42" s="247">
        <v>1.6977563531617194E-5</v>
      </c>
      <c r="Y42" s="247">
        <v>1.8167153894433991E-5</v>
      </c>
      <c r="Z42" s="247" t="s">
        <v>399</v>
      </c>
      <c r="AA42" s="247" t="s">
        <v>399</v>
      </c>
      <c r="AB42" s="247">
        <v>3.5144717426051178E-5</v>
      </c>
      <c r="AC42" s="247" t="s">
        <v>501</v>
      </c>
      <c r="AD42" s="247" t="s">
        <v>399</v>
      </c>
      <c r="AE42" s="248"/>
      <c r="AF42" s="249">
        <v>25.079971817524864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1.8368518445782147E-3</v>
      </c>
      <c r="F44" s="247">
        <v>1.0233556136669928E-2</v>
      </c>
      <c r="G44" s="247">
        <v>1.3389202044955143E-6</v>
      </c>
      <c r="H44" s="247">
        <v>4.6807027423218435E-7</v>
      </c>
      <c r="I44" s="247">
        <v>2.5688187865484651E-4</v>
      </c>
      <c r="J44" s="247">
        <v>1.5413090315133076E-3</v>
      </c>
      <c r="K44" s="247">
        <v>5.4084125605625378E-3</v>
      </c>
      <c r="L44" s="247">
        <v>4.645900007083434E-5</v>
      </c>
      <c r="M44" s="247">
        <v>2.5111754040274232E-2</v>
      </c>
      <c r="N44" s="247">
        <v>9.9632111654513075E-7</v>
      </c>
      <c r="O44" s="247">
        <v>2.1680850011508508E-6</v>
      </c>
      <c r="P44" s="247" t="s">
        <v>501</v>
      </c>
      <c r="Q44" s="247" t="s">
        <v>501</v>
      </c>
      <c r="R44" s="247">
        <v>6.7314226951927122E-6</v>
      </c>
      <c r="S44" s="247">
        <v>2.8703686342285227E-4</v>
      </c>
      <c r="T44" s="247">
        <v>8.4378388394790241E-6</v>
      </c>
      <c r="U44" s="247">
        <v>8.5320741904315787E-7</v>
      </c>
      <c r="V44" s="247">
        <v>1.6618709227123887E-4</v>
      </c>
      <c r="W44" s="247" t="s">
        <v>501</v>
      </c>
      <c r="X44" s="247">
        <v>2.9624560552294743E-6</v>
      </c>
      <c r="Y44" s="247">
        <v>3.8632779371157884E-6</v>
      </c>
      <c r="Z44" s="247" t="s">
        <v>399</v>
      </c>
      <c r="AA44" s="247" t="s">
        <v>399</v>
      </c>
      <c r="AB44" s="247">
        <v>6.8257339923452601E-6</v>
      </c>
      <c r="AC44" s="247" t="s">
        <v>501</v>
      </c>
      <c r="AD44" s="247" t="s">
        <v>399</v>
      </c>
      <c r="AE44" s="248"/>
      <c r="AF44" s="249">
        <v>3.6862742598037519</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8.3012611199662249E-5</v>
      </c>
      <c r="F47" s="247">
        <v>1.2484605090860826E-5</v>
      </c>
      <c r="G47" s="247">
        <v>3.6460211263875944E-8</v>
      </c>
      <c r="H47" s="247">
        <v>1.5290776100308079E-8</v>
      </c>
      <c r="I47" s="247">
        <v>1.4391720473275649E-5</v>
      </c>
      <c r="J47" s="247">
        <v>9.9098965819534868E-5</v>
      </c>
      <c r="K47" s="247">
        <v>7.0414628458378373E-4</v>
      </c>
      <c r="L47" s="247">
        <v>4.6787573197741253E-6</v>
      </c>
      <c r="M47" s="247">
        <v>4.5458574207581207E-5</v>
      </c>
      <c r="N47" s="247">
        <v>4.4856140932154875E-11</v>
      </c>
      <c r="O47" s="247">
        <v>2.5014737045354849E-6</v>
      </c>
      <c r="P47" s="247" t="s">
        <v>501</v>
      </c>
      <c r="Q47" s="247" t="s">
        <v>501</v>
      </c>
      <c r="R47" s="247">
        <v>3.4842164214355471E-6</v>
      </c>
      <c r="S47" s="247">
        <v>2.3176044007157262E-4</v>
      </c>
      <c r="T47" s="247">
        <v>3.4908813760239593E-6</v>
      </c>
      <c r="U47" s="247">
        <v>2.0933895518111098E-8</v>
      </c>
      <c r="V47" s="247">
        <v>1.1213341322273152E-4</v>
      </c>
      <c r="W47" s="247" t="s">
        <v>501</v>
      </c>
      <c r="X47" s="247">
        <v>5.7541913639470642E-8</v>
      </c>
      <c r="Y47" s="247">
        <v>9.7563627330358569E-8</v>
      </c>
      <c r="Z47" s="247" t="s">
        <v>399</v>
      </c>
      <c r="AA47" s="247" t="s">
        <v>399</v>
      </c>
      <c r="AB47" s="247">
        <v>1.551055409698292E-7</v>
      </c>
      <c r="AC47" s="247" t="s">
        <v>501</v>
      </c>
      <c r="AD47" s="247" t="s">
        <v>399</v>
      </c>
      <c r="AE47" s="248"/>
      <c r="AF47" s="249">
        <v>8.9379223639070693E-2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0.1475620424058128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0.28741609279865987</v>
      </c>
      <c r="AL53" s="250" t="s">
        <v>373</v>
      </c>
    </row>
    <row r="54" spans="1:38" s="1" customFormat="1" ht="37.5" customHeight="1" thickBot="1" x14ac:dyDescent="0.3">
      <c r="A54" s="244" t="s">
        <v>116</v>
      </c>
      <c r="B54" s="251" t="s">
        <v>188</v>
      </c>
      <c r="C54" s="254" t="s">
        <v>291</v>
      </c>
      <c r="D54" s="256"/>
      <c r="E54" s="247" t="s">
        <v>399</v>
      </c>
      <c r="F54" s="247">
        <v>0.27110521038999996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31056.451641708456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2.192624693501048E-3</v>
      </c>
      <c r="J61" s="247">
        <v>2.1926246935010482E-2</v>
      </c>
      <c r="K61" s="247">
        <v>7.2922217442348003E-2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63925.075471698117</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1.2532822901525271</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1031215</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1.0746266690815671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1.2609279999999999E-2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5.4730022929538602E-3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1031215</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0.50659494000000005</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4.0238996633949059E-3</v>
      </c>
      <c r="F91" s="247">
        <v>1.0726283598805389E-2</v>
      </c>
      <c r="G91" s="247">
        <v>1.5121390850677545E-3</v>
      </c>
      <c r="H91" s="247">
        <v>9.1971233336864393E-3</v>
      </c>
      <c r="I91" s="247">
        <v>6.6785864164876321E-2</v>
      </c>
      <c r="J91" s="247">
        <v>7.3205205856913216E-2</v>
      </c>
      <c r="K91" s="247">
        <v>7.4531084893346838E-2</v>
      </c>
      <c r="L91" s="247">
        <v>2.6926517711877161E-4</v>
      </c>
      <c r="M91" s="247">
        <v>0.12306781680809342</v>
      </c>
      <c r="N91" s="247">
        <v>0.10515458107191204</v>
      </c>
      <c r="O91" s="247">
        <v>1.4616884338280151E-2</v>
      </c>
      <c r="P91" s="247">
        <v>3.178905474383899E-4</v>
      </c>
      <c r="Q91" s="247">
        <v>1.9212691797043641E-4</v>
      </c>
      <c r="R91" s="247">
        <v>1.2586685118717938E-2</v>
      </c>
      <c r="S91" s="247">
        <v>0.48963658676602839</v>
      </c>
      <c r="T91" s="247">
        <v>2.714201954783645E-2</v>
      </c>
      <c r="U91" s="247">
        <v>2.4851020830677075E-3</v>
      </c>
      <c r="V91" s="247">
        <v>0.28280451617873503</v>
      </c>
      <c r="W91" s="247">
        <v>2.2161742972738406E-4</v>
      </c>
      <c r="X91" s="247">
        <v>2.4599534699739636E-4</v>
      </c>
      <c r="Y91" s="247">
        <v>9.9727843377322843E-5</v>
      </c>
      <c r="Z91" s="247">
        <v>9.9727843377322843E-5</v>
      </c>
      <c r="AA91" s="247">
        <v>9.9727843377322843E-5</v>
      </c>
      <c r="AB91" s="247">
        <v>5.451788771293648E-4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0.20460859944309703</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3.4078787376254177E-5</v>
      </c>
      <c r="F99" s="247">
        <v>9.1131105479452074E-4</v>
      </c>
      <c r="G99" s="247" t="s">
        <v>399</v>
      </c>
      <c r="H99" s="247">
        <v>1.194690691527521E-3</v>
      </c>
      <c r="I99" s="247">
        <v>2.747E-5</v>
      </c>
      <c r="J99" s="247">
        <v>4.2210000000000004E-5</v>
      </c>
      <c r="K99" s="247">
        <v>9.2459999999999992E-5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6.7000000000000004E-2</v>
      </c>
      <c r="AL99" s="250" t="s">
        <v>402</v>
      </c>
    </row>
    <row r="100" spans="1:38" s="1" customFormat="1" ht="26.25" customHeight="1" thickBot="1" x14ac:dyDescent="0.3">
      <c r="A100" s="244" t="s">
        <v>118</v>
      </c>
      <c r="B100" s="244" t="s">
        <v>227</v>
      </c>
      <c r="C100" s="245" t="s">
        <v>435</v>
      </c>
      <c r="D100" s="263"/>
      <c r="E100" s="247">
        <v>7.9074716620354104E-5</v>
      </c>
      <c r="F100" s="247">
        <v>1.41949034630137E-3</v>
      </c>
      <c r="G100" s="247" t="s">
        <v>399</v>
      </c>
      <c r="H100" s="247">
        <v>1.5448396181213684E-3</v>
      </c>
      <c r="I100" s="247">
        <v>4.0684000000000006E-5</v>
      </c>
      <c r="J100" s="247">
        <v>6.10408E-5</v>
      </c>
      <c r="K100" s="247">
        <v>1.3337120000000001E-4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0.22668000000000002</v>
      </c>
      <c r="AL100" s="250" t="s">
        <v>402</v>
      </c>
    </row>
    <row r="101" spans="1:38" s="1" customFormat="1" ht="26.25" customHeight="1" thickBot="1" x14ac:dyDescent="0.3">
      <c r="A101" s="244" t="s">
        <v>118</v>
      </c>
      <c r="B101" s="244" t="s">
        <v>229</v>
      </c>
      <c r="C101" s="245" t="s">
        <v>272</v>
      </c>
      <c r="D101" s="263"/>
      <c r="E101" s="247">
        <v>5.6383781759603016E-7</v>
      </c>
      <c r="F101" s="247">
        <v>8.6868004989941697E-6</v>
      </c>
      <c r="G101" s="247" t="s">
        <v>399</v>
      </c>
      <c r="H101" s="247">
        <v>2.266208429846364E-5</v>
      </c>
      <c r="I101" s="247">
        <v>7.6000000000000003E-7</v>
      </c>
      <c r="J101" s="247">
        <v>2.2800000000000002E-6</v>
      </c>
      <c r="K101" s="247">
        <v>5.3199999999999999E-6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3.7999999999999999E-2</v>
      </c>
      <c r="AL101" s="250" t="s">
        <v>402</v>
      </c>
    </row>
    <row r="102" spans="1:38" s="1" customFormat="1" ht="26.25" customHeight="1" thickBot="1" x14ac:dyDescent="0.3">
      <c r="A102" s="244" t="s">
        <v>118</v>
      </c>
      <c r="B102" s="244" t="s">
        <v>230</v>
      </c>
      <c r="C102" s="245" t="s">
        <v>436</v>
      </c>
      <c r="D102" s="263"/>
      <c r="E102" s="247">
        <v>1.873834908630247E-7</v>
      </c>
      <c r="F102" s="247" t="s">
        <v>399</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9.6022744109589011E-7</v>
      </c>
      <c r="F104" s="247">
        <v>1.0491978082191781E-5</v>
      </c>
      <c r="G104" s="247" t="s">
        <v>399</v>
      </c>
      <c r="H104" s="247">
        <v>1.994532629041096E-5</v>
      </c>
      <c r="I104" s="247">
        <v>3.5999999999999999E-7</v>
      </c>
      <c r="J104" s="247">
        <v>1.08E-6</v>
      </c>
      <c r="K104" s="247">
        <v>2.5200000000000004E-6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1.7999999999999999E-2</v>
      </c>
      <c r="AL104" s="250" t="s">
        <v>402</v>
      </c>
    </row>
    <row r="105" spans="1:38" s="1" customFormat="1" ht="26.25" customHeight="1" thickBot="1" x14ac:dyDescent="0.3">
      <c r="A105" s="244" t="s">
        <v>118</v>
      </c>
      <c r="B105" s="244" t="s">
        <v>354</v>
      </c>
      <c r="C105" s="245" t="s">
        <v>276</v>
      </c>
      <c r="D105" s="263"/>
      <c r="E105" s="247">
        <v>2.7196062447488588E-5</v>
      </c>
      <c r="F105" s="247">
        <v>3.4332224383561643E-4</v>
      </c>
      <c r="G105" s="247" t="s">
        <v>399</v>
      </c>
      <c r="H105" s="247">
        <v>6.9344721036529672E-4</v>
      </c>
      <c r="I105" s="247">
        <v>7.9800000000000015E-6</v>
      </c>
      <c r="J105" s="247">
        <v>1.2539999999999999E-5</v>
      </c>
      <c r="K105" s="247">
        <v>2.7359999999999999E-5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5.7000000000000002E-2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1.2509710526514543E-6</v>
      </c>
      <c r="F107" s="247" t="s">
        <v>399</v>
      </c>
      <c r="G107" s="247" t="s">
        <v>399</v>
      </c>
      <c r="H107" s="247">
        <v>4.9889265397084642E-5</v>
      </c>
      <c r="I107" s="247">
        <v>5.4000000000000002E-7</v>
      </c>
      <c r="J107" s="247">
        <v>7.2000000000000005E-6</v>
      </c>
      <c r="K107" s="247">
        <v>3.4200000000000005E-5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v>
      </c>
      <c r="AL107" s="250" t="s">
        <v>402</v>
      </c>
    </row>
    <row r="108" spans="1:38" s="1" customFormat="1" ht="26.25" customHeight="1" thickBot="1" x14ac:dyDescent="0.3">
      <c r="A108" s="244" t="s">
        <v>118</v>
      </c>
      <c r="B108" s="244" t="s">
        <v>356</v>
      </c>
      <c r="C108" s="245" t="s">
        <v>438</v>
      </c>
      <c r="D108" s="263"/>
      <c r="E108" s="247">
        <v>2.4116437618159957E-6</v>
      </c>
      <c r="F108" s="247" t="s">
        <v>399</v>
      </c>
      <c r="G108" s="247" t="s">
        <v>399</v>
      </c>
      <c r="H108" s="247">
        <v>4.992198490856835E-5</v>
      </c>
      <c r="I108" s="247">
        <v>9.6599999999999994E-7</v>
      </c>
      <c r="J108" s="247">
        <v>9.6600000000000007E-6</v>
      </c>
      <c r="K108" s="247">
        <v>1.9320000000000001E-5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0.48299999999999998</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3.1125736957664122E-7</v>
      </c>
      <c r="F110" s="247" t="s">
        <v>399</v>
      </c>
      <c r="G110" s="247" t="s">
        <v>399</v>
      </c>
      <c r="H110" s="247">
        <v>9.2026159945684311E-6</v>
      </c>
      <c r="I110" s="247">
        <v>1.2560000000000003E-6</v>
      </c>
      <c r="J110" s="247">
        <v>9.4100000000000014E-6</v>
      </c>
      <c r="K110" s="247">
        <v>9.9700000000000011E-6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1.2266061387142919E-3</v>
      </c>
      <c r="F112" s="247" t="s">
        <v>501</v>
      </c>
      <c r="G112" s="247" t="s">
        <v>399</v>
      </c>
      <c r="H112" s="247">
        <v>1.5332576733928652E-3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30665.153467857301</v>
      </c>
      <c r="AL112" s="250" t="s">
        <v>492</v>
      </c>
    </row>
    <row r="113" spans="1:38" s="1" customFormat="1" ht="26.25" customHeight="1" thickBot="1" x14ac:dyDescent="0.3">
      <c r="A113" s="244" t="s">
        <v>128</v>
      </c>
      <c r="B113" s="264" t="s">
        <v>246</v>
      </c>
      <c r="C113" s="265" t="s">
        <v>135</v>
      </c>
      <c r="D113" s="246"/>
      <c r="E113" s="247">
        <v>8.5086704643148284E-4</v>
      </c>
      <c r="F113" s="247" t="s">
        <v>501</v>
      </c>
      <c r="G113" s="247" t="s">
        <v>399</v>
      </c>
      <c r="H113" s="247">
        <v>1.9561884641170154E-3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9082.3018738442679</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2.2346211494254412E-3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12189.374286942804</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2.2370070000000002E-5</v>
      </c>
      <c r="J119" s="247">
        <v>3.9883330000000002E-4</v>
      </c>
      <c r="K119" s="247">
        <v>3.9883330000000002E-4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311.70999999999998</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2.6807059999999996E-4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311.70999999999998</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3.04704E-3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12.696</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4.9557749999999999E-3</v>
      </c>
      <c r="F133" s="247">
        <v>7.8091000000000008E-5</v>
      </c>
      <c r="G133" s="247">
        <v>6.7879100000000009E-4</v>
      </c>
      <c r="H133" s="247" t="s">
        <v>399</v>
      </c>
      <c r="I133" s="247">
        <v>2.0844290000000004E-4</v>
      </c>
      <c r="J133" s="247">
        <v>2.0844290000000004E-4</v>
      </c>
      <c r="K133" s="247">
        <v>2.3162992000000002E-4</v>
      </c>
      <c r="L133" s="247" t="s">
        <v>501</v>
      </c>
      <c r="M133" s="247">
        <v>8.4098000000000007E-4</v>
      </c>
      <c r="N133" s="247">
        <v>1.8039021000000003E-4</v>
      </c>
      <c r="O133" s="247">
        <v>3.0215210000000006E-5</v>
      </c>
      <c r="P133" s="247">
        <v>8.9504300000000005E-3</v>
      </c>
      <c r="Q133" s="247">
        <v>8.1755269999999998E-5</v>
      </c>
      <c r="R133" s="247">
        <v>8.1454920000000006E-5</v>
      </c>
      <c r="S133" s="247">
        <v>7.4667009999999996E-5</v>
      </c>
      <c r="T133" s="247">
        <v>1.0410130999999999E-4</v>
      </c>
      <c r="U133" s="247">
        <v>1.1881846000000002E-4</v>
      </c>
      <c r="V133" s="247">
        <v>9.6184084000000016E-4</v>
      </c>
      <c r="W133" s="247">
        <v>1.62189E-4</v>
      </c>
      <c r="X133" s="247">
        <v>7.9292400000000001E-8</v>
      </c>
      <c r="Y133" s="247">
        <v>4.3310470000000006E-8</v>
      </c>
      <c r="Z133" s="247">
        <v>3.8685080000000004E-8</v>
      </c>
      <c r="AA133" s="247">
        <v>4.1988929999999997E-8</v>
      </c>
      <c r="AB133" s="247">
        <v>2.0327688000000002E-7</v>
      </c>
      <c r="AC133" s="247">
        <v>9.0105000000000003E-4</v>
      </c>
      <c r="AD133" s="247">
        <v>2.4628700000000002E-3</v>
      </c>
      <c r="AE133" s="248"/>
      <c r="AF133" s="249" t="s">
        <v>399</v>
      </c>
      <c r="AG133" s="249" t="s">
        <v>399</v>
      </c>
      <c r="AH133" s="249" t="s">
        <v>399</v>
      </c>
      <c r="AI133" s="249" t="s">
        <v>399</v>
      </c>
      <c r="AJ133" s="249" t="s">
        <v>399</v>
      </c>
      <c r="AK133" s="249">
        <v>6007</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1.6558133699999999E-3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110387558</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4.400138E-2</v>
      </c>
      <c r="J139" s="247">
        <v>4.400138E-2</v>
      </c>
      <c r="K139" s="247">
        <v>4.400138E-2</v>
      </c>
      <c r="L139" s="247" t="s">
        <v>501</v>
      </c>
      <c r="M139" s="247" t="s">
        <v>501</v>
      </c>
      <c r="N139" s="247">
        <v>1.2846E-4</v>
      </c>
      <c r="O139" s="247">
        <v>2.5701000000000001E-4</v>
      </c>
      <c r="P139" s="247">
        <v>2.5701000000000001E-4</v>
      </c>
      <c r="Q139" s="247">
        <v>4.0760999999999998E-4</v>
      </c>
      <c r="R139" s="247">
        <v>3.8748000000000005E-4</v>
      </c>
      <c r="S139" s="247">
        <v>9.0339000000000001E-4</v>
      </c>
      <c r="T139" s="247" t="s">
        <v>501</v>
      </c>
      <c r="U139" s="247" t="s">
        <v>501</v>
      </c>
      <c r="V139" s="247" t="s">
        <v>501</v>
      </c>
      <c r="W139" s="247">
        <v>0.43691999999999998</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1132</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6.7223107222109881</v>
      </c>
      <c r="F141" s="271">
        <f t="shared" ref="F141:AD141" si="0">SUM(F14:F140)</f>
        <v>5.3130516497332456</v>
      </c>
      <c r="G141" s="271">
        <f t="shared" si="0"/>
        <v>0.85254749286642151</v>
      </c>
      <c r="H141" s="271">
        <f t="shared" si="0"/>
        <v>0.10247128749408162</v>
      </c>
      <c r="I141" s="271">
        <f t="shared" si="0"/>
        <v>0.60391190092510405</v>
      </c>
      <c r="J141" s="271">
        <f t="shared" si="0"/>
        <v>0.71146525696799756</v>
      </c>
      <c r="K141" s="271">
        <f t="shared" si="0"/>
        <v>0.90536618891743059</v>
      </c>
      <c r="L141" s="271">
        <f t="shared" si="0"/>
        <v>0.22161738398585773</v>
      </c>
      <c r="M141" s="271">
        <f t="shared" si="0"/>
        <v>9.8340757171010917</v>
      </c>
      <c r="N141" s="271">
        <f t="shared" si="0"/>
        <v>0.98795188405782475</v>
      </c>
      <c r="O141" s="271">
        <f t="shared" si="0"/>
        <v>6.9006121763351899E-2</v>
      </c>
      <c r="P141" s="271">
        <f t="shared" si="0"/>
        <v>5.4144592833399056E-2</v>
      </c>
      <c r="Q141" s="271">
        <f t="shared" si="0"/>
        <v>4.7283975246106377E-2</v>
      </c>
      <c r="R141" s="271">
        <f>SUM(R14:R140)</f>
        <v>0.14898474959351468</v>
      </c>
      <c r="S141" s="271">
        <f t="shared" si="0"/>
        <v>1.7921738504292188</v>
      </c>
      <c r="T141" s="271">
        <f t="shared" si="0"/>
        <v>0.46176201500358205</v>
      </c>
      <c r="U141" s="271">
        <f t="shared" si="0"/>
        <v>2.231280830340408E-2</v>
      </c>
      <c r="V141" s="271">
        <f t="shared" si="0"/>
        <v>1.8029001129241227</v>
      </c>
      <c r="W141" s="271">
        <f t="shared" si="0"/>
        <v>0.93032477881851183</v>
      </c>
      <c r="X141" s="271">
        <f t="shared" si="0"/>
        <v>4.5551593638373709E-2</v>
      </c>
      <c r="Y141" s="271">
        <f t="shared" si="0"/>
        <v>5.038995896278306E-2</v>
      </c>
      <c r="Z141" s="271">
        <f t="shared" si="0"/>
        <v>2.2513119355004326E-2</v>
      </c>
      <c r="AA141" s="271">
        <f t="shared" si="0"/>
        <v>2.3532013416669228E-2</v>
      </c>
      <c r="AB141" s="271">
        <f t="shared" si="0"/>
        <v>0.14198890087582841</v>
      </c>
      <c r="AC141" s="271">
        <f t="shared" si="0"/>
        <v>2.7181780148715581E-2</v>
      </c>
      <c r="AD141" s="271">
        <f t="shared" si="0"/>
        <v>3.5678131089982641E-2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1.7829056889837291</v>
      </c>
      <c r="F143" s="247">
        <v>0.50872888722500476</v>
      </c>
      <c r="G143" s="247">
        <v>3.1505584023278832E-3</v>
      </c>
      <c r="H143" s="247">
        <v>3.7045096929769164E-2</v>
      </c>
      <c r="I143" s="247">
        <v>0.10938410639643883</v>
      </c>
      <c r="J143" s="247">
        <v>0.10938410639643883</v>
      </c>
      <c r="K143" s="247">
        <v>0.10938410639643883</v>
      </c>
      <c r="L143" s="247">
        <v>8.7544225184961924E-2</v>
      </c>
      <c r="M143" s="247">
        <v>4.0379658819656479</v>
      </c>
      <c r="N143" s="247">
        <v>2.1045495448353707E-3</v>
      </c>
      <c r="O143" s="247">
        <v>1.8897177334966998E-5</v>
      </c>
      <c r="P143" s="247">
        <v>1.235641754443322E-3</v>
      </c>
      <c r="Q143" s="247">
        <v>3.1654682325428559E-5</v>
      </c>
      <c r="R143" s="247">
        <v>1.5118309075163824E-3</v>
      </c>
      <c r="S143" s="247">
        <v>1.0307181771417417E-3</v>
      </c>
      <c r="T143" s="247">
        <v>1.6768379450744986E-4</v>
      </c>
      <c r="U143" s="247">
        <v>2.551500998092312E-5</v>
      </c>
      <c r="V143" s="247">
        <v>4.4085116262309963E-3</v>
      </c>
      <c r="W143" s="247">
        <v>0.1264161</v>
      </c>
      <c r="X143" s="247">
        <v>3.4778128582E-3</v>
      </c>
      <c r="Y143" s="247">
        <v>3.9161369402000001E-3</v>
      </c>
      <c r="Z143" s="247">
        <v>3.0369816147000003E-3</v>
      </c>
      <c r="AA143" s="247">
        <v>3.3319257467000003E-3</v>
      </c>
      <c r="AB143" s="247">
        <v>1.3762857159799999E-2</v>
      </c>
      <c r="AC143" s="247">
        <v>1.264157E-4</v>
      </c>
      <c r="AD143" s="247">
        <v>2.5321600000000002E-5</v>
      </c>
      <c r="AE143" s="248"/>
      <c r="AF143" s="249">
        <v>8410.0470993734998</v>
      </c>
      <c r="AG143" s="249" t="s">
        <v>399</v>
      </c>
      <c r="AH143" s="249">
        <v>1.6963674799999998E-2</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0.59306359972150868</v>
      </c>
      <c r="F144" s="247">
        <v>7.4841120179495513E-2</v>
      </c>
      <c r="G144" s="247">
        <v>7.1429908294233469E-4</v>
      </c>
      <c r="H144" s="247">
        <v>8.8689666033650821E-4</v>
      </c>
      <c r="I144" s="247">
        <v>4.5833515511329991E-2</v>
      </c>
      <c r="J144" s="247">
        <v>4.5833515511329991E-2</v>
      </c>
      <c r="K144" s="247">
        <v>4.5833515511329991E-2</v>
      </c>
      <c r="L144" s="247">
        <v>3.6590638395757526E-2</v>
      </c>
      <c r="M144" s="247">
        <v>0.45284658965228575</v>
      </c>
      <c r="N144" s="247">
        <v>5.8399679081865069E-5</v>
      </c>
      <c r="O144" s="247">
        <v>2.2356431640166278E-6</v>
      </c>
      <c r="P144" s="247">
        <v>2.2253777176328704E-4</v>
      </c>
      <c r="Q144" s="247">
        <v>4.355763099053452E-6</v>
      </c>
      <c r="R144" s="247">
        <v>3.480594034554211E-4</v>
      </c>
      <c r="S144" s="247">
        <v>2.3372256979459151E-4</v>
      </c>
      <c r="T144" s="247">
        <v>1.067542109076357E-5</v>
      </c>
      <c r="U144" s="247">
        <v>4.2402398700736483E-6</v>
      </c>
      <c r="V144" s="247">
        <v>7.5977747974386258E-4</v>
      </c>
      <c r="W144" s="247">
        <v>2.6582700000000001E-2</v>
      </c>
      <c r="X144" s="247">
        <v>7.7962500189999995E-4</v>
      </c>
      <c r="Y144" s="247">
        <v>8.743402594000001E-4</v>
      </c>
      <c r="Z144" s="247">
        <v>6.8513966690000004E-4</v>
      </c>
      <c r="AA144" s="247">
        <v>7.2765135830000008E-4</v>
      </c>
      <c r="AB144" s="247">
        <v>3.0667562865000003E-3</v>
      </c>
      <c r="AC144" s="247">
        <v>2.6582999999999999E-5</v>
      </c>
      <c r="AD144" s="247">
        <v>5.3597999999999999E-6</v>
      </c>
      <c r="AE144" s="248"/>
      <c r="AF144" s="249">
        <v>1762.4738624643001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1.652689607913062</v>
      </c>
      <c r="F145" s="247">
        <v>8.3166538104355092E-2</v>
      </c>
      <c r="G145" s="247">
        <v>9.7696180447548399E-4</v>
      </c>
      <c r="H145" s="247">
        <v>1.0200927933222152E-3</v>
      </c>
      <c r="I145" s="247">
        <v>3.855383733426087E-2</v>
      </c>
      <c r="J145" s="247">
        <v>3.855383733426087E-2</v>
      </c>
      <c r="K145" s="247">
        <v>3.855383733426087E-2</v>
      </c>
      <c r="L145" s="247">
        <v>2.5482139972965705E-2</v>
      </c>
      <c r="M145" s="247">
        <v>0.4206986319561275</v>
      </c>
      <c r="N145" s="247">
        <v>2.8077219920663714E-5</v>
      </c>
      <c r="O145" s="247">
        <v>2.8028806618730211E-6</v>
      </c>
      <c r="P145" s="247">
        <v>2.9708595380359897E-4</v>
      </c>
      <c r="Q145" s="247">
        <v>5.6056061529065121E-6</v>
      </c>
      <c r="R145" s="247">
        <v>4.7644673019586352E-4</v>
      </c>
      <c r="S145" s="247">
        <v>3.1949999918989044E-4</v>
      </c>
      <c r="T145" s="247">
        <v>1.1213850210085043E-5</v>
      </c>
      <c r="U145" s="247">
        <v>5.6054509820669819E-6</v>
      </c>
      <c r="V145" s="247">
        <v>1.0089765216468706E-3</v>
      </c>
      <c r="W145" s="247">
        <v>1.0940800000000001E-2</v>
      </c>
      <c r="X145" s="247">
        <v>1.587514681E-4</v>
      </c>
      <c r="Y145" s="247">
        <v>9.6132833409999995E-4</v>
      </c>
      <c r="Z145" s="247">
        <v>1.0742182665999999E-3</v>
      </c>
      <c r="AA145" s="247">
        <v>2.4694672800000002E-4</v>
      </c>
      <c r="AB145" s="247">
        <v>2.4412447968000001E-3</v>
      </c>
      <c r="AC145" s="247">
        <v>1.03673E-5</v>
      </c>
      <c r="AD145" s="247">
        <v>2.1438999999999999E-6</v>
      </c>
      <c r="AE145" s="248"/>
      <c r="AF145" s="249">
        <v>2393.1827208968998</v>
      </c>
      <c r="AG145" s="249" t="s">
        <v>399</v>
      </c>
      <c r="AH145" s="249">
        <v>12.4614289013</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7.2528147398783225E-3</v>
      </c>
      <c r="F146" s="247">
        <v>9.1936345139906728E-2</v>
      </c>
      <c r="G146" s="247">
        <v>1.9935774543178531E-5</v>
      </c>
      <c r="H146" s="247">
        <v>7.1027991952117163E-5</v>
      </c>
      <c r="I146" s="247">
        <v>1.3300024475207111E-3</v>
      </c>
      <c r="J146" s="247">
        <v>1.3300024475207111E-3</v>
      </c>
      <c r="K146" s="247">
        <v>1.3300024475207111E-3</v>
      </c>
      <c r="L146" s="247">
        <v>2.3149440347932274E-4</v>
      </c>
      <c r="M146" s="247">
        <v>0.43479784493338386</v>
      </c>
      <c r="N146" s="247">
        <v>4.8379581663589112E-5</v>
      </c>
      <c r="O146" s="247">
        <v>3.9245289868588443E-5</v>
      </c>
      <c r="P146" s="247">
        <v>1.2603458843261095E-5</v>
      </c>
      <c r="Q146" s="247">
        <v>4.3460202907796868E-7</v>
      </c>
      <c r="R146" s="247">
        <v>1.7315003285289611E-4</v>
      </c>
      <c r="S146" s="247">
        <v>6.6528834892110303E-3</v>
      </c>
      <c r="T146" s="247">
        <v>2.7576454862009939E-4</v>
      </c>
      <c r="U146" s="247">
        <v>3.9074432170419425E-5</v>
      </c>
      <c r="V146" s="247">
        <v>3.8938130089832064E-3</v>
      </c>
      <c r="W146" s="247">
        <v>9.2459999999999992E-4</v>
      </c>
      <c r="X146" s="247">
        <v>1.1225166199999999E-5</v>
      </c>
      <c r="Y146" s="247">
        <v>1.5547816500000002E-5</v>
      </c>
      <c r="Z146" s="247">
        <v>8.3476375000000004E-6</v>
      </c>
      <c r="AA146" s="247">
        <v>1.75017876E-5</v>
      </c>
      <c r="AB146" s="247">
        <v>5.2622407799999998E-5</v>
      </c>
      <c r="AC146" s="247">
        <v>9.2470000000000002E-7</v>
      </c>
      <c r="AD146" s="247">
        <v>4.0120000000000002E-7</v>
      </c>
      <c r="AE146" s="248"/>
      <c r="AF146" s="249">
        <v>64.191057866199998</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0.21919084370353084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10.170551591815059</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4.4429171733871009E-2</v>
      </c>
      <c r="J148" s="247">
        <v>8.4665921076104406E-2</v>
      </c>
      <c r="K148" s="247">
        <v>0.10936409285559751</v>
      </c>
      <c r="L148" s="247">
        <v>4.3169314114200044E-3</v>
      </c>
      <c r="M148" s="247" t="s">
        <v>399</v>
      </c>
      <c r="N148" s="247">
        <v>0.12307875462966782</v>
      </c>
      <c r="O148" s="247">
        <v>5.548293529361282E-4</v>
      </c>
      <c r="P148" s="247" t="s">
        <v>501</v>
      </c>
      <c r="Q148" s="247">
        <v>1.4140839631326479E-3</v>
      </c>
      <c r="R148" s="247">
        <v>4.5769233980140482E-2</v>
      </c>
      <c r="S148" s="247">
        <v>1.0035030925989172</v>
      </c>
      <c r="T148" s="247">
        <v>7.1363552983059108E-3</v>
      </c>
      <c r="U148" s="247">
        <v>8.8858343467741936E-4</v>
      </c>
      <c r="V148" s="247">
        <v>0.35456596601803608</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3294.7062822681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1.6144443995853072E-2</v>
      </c>
      <c r="J149" s="247">
        <v>2.9897118510839024E-2</v>
      </c>
      <c r="K149" s="247">
        <v>5.9794237021678048E-2</v>
      </c>
      <c r="L149" s="247">
        <v>6.3381891242978708E-4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3294.7062822681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6.7223107222109881</v>
      </c>
      <c r="F152" s="172">
        <f t="shared" ref="F152:AD152" si="1">F141 + F151 + IF(AND(OR($B$4="AT",$B$4="BE",$B$4="CH",$B$4="GB",$B$4="IE",$B$4="LT",$B$4="LU",$B$4="NL"),SUM(F143:F149)&gt;0),SUM(F143:F149)-SUM(F27:F33),0)</f>
        <v>5.3130516497332456</v>
      </c>
      <c r="G152" s="172">
        <f t="shared" si="1"/>
        <v>0.85254749286642151</v>
      </c>
      <c r="H152" s="172">
        <f t="shared" si="1"/>
        <v>0.10247128749408162</v>
      </c>
      <c r="I152" s="172">
        <f t="shared" si="1"/>
        <v>0.60391190092510405</v>
      </c>
      <c r="J152" s="172">
        <f t="shared" si="1"/>
        <v>0.71146525696799756</v>
      </c>
      <c r="K152" s="172">
        <f t="shared" si="1"/>
        <v>0.90536618891743059</v>
      </c>
      <c r="L152" s="172">
        <f t="shared" si="1"/>
        <v>0.22161738398585773</v>
      </c>
      <c r="M152" s="172">
        <f t="shared" si="1"/>
        <v>9.8340757171010917</v>
      </c>
      <c r="N152" s="172">
        <f t="shared" si="1"/>
        <v>0.98795188405782475</v>
      </c>
      <c r="O152" s="172">
        <f t="shared" si="1"/>
        <v>6.9006121763351899E-2</v>
      </c>
      <c r="P152" s="172">
        <f t="shared" si="1"/>
        <v>5.4144592833399056E-2</v>
      </c>
      <c r="Q152" s="172">
        <f t="shared" si="1"/>
        <v>4.7283975246106377E-2</v>
      </c>
      <c r="R152" s="172">
        <f t="shared" si="1"/>
        <v>0.14898474959351468</v>
      </c>
      <c r="S152" s="172">
        <f t="shared" si="1"/>
        <v>1.7921738504292188</v>
      </c>
      <c r="T152" s="172">
        <f t="shared" si="1"/>
        <v>0.46176201500358205</v>
      </c>
      <c r="U152" s="172">
        <f t="shared" si="1"/>
        <v>2.231280830340408E-2</v>
      </c>
      <c r="V152" s="172">
        <f t="shared" si="1"/>
        <v>1.8029001129241227</v>
      </c>
      <c r="W152" s="172">
        <f t="shared" si="1"/>
        <v>0.93032477881851183</v>
      </c>
      <c r="X152" s="172">
        <f t="shared" si="1"/>
        <v>4.5551593638373709E-2</v>
      </c>
      <c r="Y152" s="172">
        <f t="shared" si="1"/>
        <v>5.038995896278306E-2</v>
      </c>
      <c r="Z152" s="172">
        <f t="shared" si="1"/>
        <v>2.2513119355004326E-2</v>
      </c>
      <c r="AA152" s="172">
        <f t="shared" si="1"/>
        <v>2.3532013416669228E-2</v>
      </c>
      <c r="AB152" s="172">
        <f t="shared" si="1"/>
        <v>0.14198890087582841</v>
      </c>
      <c r="AC152" s="172">
        <f t="shared" si="1"/>
        <v>2.7181780148715581E-2</v>
      </c>
      <c r="AD152" s="172">
        <f t="shared" si="1"/>
        <v>3.5678131089982641E-2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6.7223107222109881</v>
      </c>
      <c r="F154" s="172">
        <f>F141 + F153 - IF(OR($B$6=2005,$B$6&gt;=2020),SUM(F99:F122),0) + IF(AND(OR($B$4="AT",$B$4="BE",$B$4="CH",$B$4="GB",$B$4="IE",$B$4="LT",$B$4="LU",$B$4="NL"),SUM(F143:F149)&gt;0),SUM(F143:F149)-SUM(F27:F33),0)</f>
        <v>5.3130516497332456</v>
      </c>
      <c r="G154" s="172">
        <f>G141 + G153 + IF(AND(OR($B$4="AT",$B$4="BE",$B$4="CH",$B$4="GB",$B$4="IE",$B$4="LT",$B$4="LU",$B$4="NL"),SUM(G143:G149)&gt;0),SUM(G143:G149)-SUM(G27:G33),0)</f>
        <v>0.85254749286642151</v>
      </c>
      <c r="H154" s="172">
        <f t="shared" ref="H154:AD154" si="2">H141 + H153 + IF(AND(OR($B$4="AT",$B$4="BE",$B$4="CH",$B$4="GB",$B$4="IE",$B$4="LT",$B$4="LU",$B$4="NL"),SUM(H143:H149)&gt;0),SUM(H143:H149)-SUM(H27:H33),0)</f>
        <v>0.10247128749408162</v>
      </c>
      <c r="I154" s="172">
        <f t="shared" si="2"/>
        <v>0.60391190092510405</v>
      </c>
      <c r="J154" s="172">
        <f t="shared" si="2"/>
        <v>0.71146525696799756</v>
      </c>
      <c r="K154" s="172">
        <f t="shared" si="2"/>
        <v>0.90536618891743059</v>
      </c>
      <c r="L154" s="172">
        <f t="shared" si="2"/>
        <v>0.22161738398585773</v>
      </c>
      <c r="M154" s="172">
        <f t="shared" si="2"/>
        <v>9.8340757171010917</v>
      </c>
      <c r="N154" s="172">
        <f t="shared" si="2"/>
        <v>0.98795188405782475</v>
      </c>
      <c r="O154" s="172">
        <f t="shared" si="2"/>
        <v>6.9006121763351899E-2</v>
      </c>
      <c r="P154" s="172">
        <f t="shared" si="2"/>
        <v>5.4144592833399056E-2</v>
      </c>
      <c r="Q154" s="172">
        <f t="shared" si="2"/>
        <v>4.7283975246106377E-2</v>
      </c>
      <c r="R154" s="172">
        <f t="shared" si="2"/>
        <v>0.14898474959351468</v>
      </c>
      <c r="S154" s="172">
        <f t="shared" si="2"/>
        <v>1.7921738504292188</v>
      </c>
      <c r="T154" s="172">
        <f t="shared" si="2"/>
        <v>0.46176201500358205</v>
      </c>
      <c r="U154" s="172">
        <f t="shared" si="2"/>
        <v>2.231280830340408E-2</v>
      </c>
      <c r="V154" s="172">
        <f t="shared" si="2"/>
        <v>1.8029001129241227</v>
      </c>
      <c r="W154" s="172">
        <f t="shared" si="2"/>
        <v>0.93032477881851183</v>
      </c>
      <c r="X154" s="172">
        <f t="shared" si="2"/>
        <v>4.5551593638373709E-2</v>
      </c>
      <c r="Y154" s="172">
        <f t="shared" si="2"/>
        <v>5.038995896278306E-2</v>
      </c>
      <c r="Z154" s="172">
        <f t="shared" si="2"/>
        <v>2.2513119355004326E-2</v>
      </c>
      <c r="AA154" s="172">
        <f t="shared" si="2"/>
        <v>2.3532013416669228E-2</v>
      </c>
      <c r="AB154" s="172">
        <f t="shared" si="2"/>
        <v>0.14198890087582841</v>
      </c>
      <c r="AC154" s="172">
        <f t="shared" si="2"/>
        <v>2.7181780148715581E-2</v>
      </c>
      <c r="AD154" s="172">
        <f t="shared" si="2"/>
        <v>3.5678131089982641E-2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L185"/>
  <sheetViews>
    <sheetView tabSelected="1" zoomScale="80" zoomScaleNormal="80" workbookViewId="0">
      <pane xSplit="12" ySplit="9" topLeftCell="M10" activePane="bottomRight" state="frozen"/>
      <selection activeCell="AI135" sqref="AI135"/>
      <selection pane="topRight" activeCell="AI135" sqref="AI135"/>
      <selection pane="bottomLeft" activeCell="AI135" sqref="AI135"/>
      <selection pane="bottomRight"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1990</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0.66248641254155671</v>
      </c>
      <c r="F14" s="247">
        <v>1.0267035817468805E-2</v>
      </c>
      <c r="G14" s="247">
        <v>0.32465218627792292</v>
      </c>
      <c r="H14" s="247">
        <v>4.6118016732620325E-3</v>
      </c>
      <c r="I14" s="247">
        <v>9.4343669033198033E-2</v>
      </c>
      <c r="J14" s="247">
        <v>9.4354101833198034E-2</v>
      </c>
      <c r="K14" s="247">
        <v>9.4368446933198041E-2</v>
      </c>
      <c r="L14" s="247">
        <v>3.114300948946159E-3</v>
      </c>
      <c r="M14" s="247">
        <v>0.11162150667985767</v>
      </c>
      <c r="N14" s="247">
        <v>1.8896292543114332</v>
      </c>
      <c r="O14" s="247">
        <v>0.18896706939130553</v>
      </c>
      <c r="P14" s="247">
        <v>0.18896833538061034</v>
      </c>
      <c r="Q14" s="247">
        <v>4.0471255864652403E-2</v>
      </c>
      <c r="R14" s="247">
        <v>0.1889670758640328</v>
      </c>
      <c r="S14" s="247">
        <v>0.18897297910296332</v>
      </c>
      <c r="T14" s="247">
        <v>7.2642894392727281E-2</v>
      </c>
      <c r="U14" s="247">
        <v>6.167994276167558E-3</v>
      </c>
      <c r="V14" s="247">
        <v>0.92587356710743329</v>
      </c>
      <c r="W14" s="247">
        <v>1.466094801534602</v>
      </c>
      <c r="X14" s="247">
        <v>5.7291207073083784E-3</v>
      </c>
      <c r="Y14" s="247">
        <v>2.1996770096256683E-4</v>
      </c>
      <c r="Z14" s="247">
        <v>7.929750096256685E-5</v>
      </c>
      <c r="AA14" s="247">
        <v>1.9135221420256686E-4</v>
      </c>
      <c r="AB14" s="247">
        <v>6.2197080421960791E-3</v>
      </c>
      <c r="AC14" s="247">
        <v>2.5576399999999999E-2</v>
      </c>
      <c r="AD14" s="247">
        <v>1.7903479999999999E-2</v>
      </c>
      <c r="AE14" s="248"/>
      <c r="AF14" s="249">
        <v>4.3470000000000004</v>
      </c>
      <c r="AG14" s="249" t="s">
        <v>399</v>
      </c>
      <c r="AH14" s="249">
        <v>12.691622103386797</v>
      </c>
      <c r="AI14" s="249">
        <v>1883.7561145535803</v>
      </c>
      <c r="AJ14" s="249">
        <v>2592.195751366798</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v>2.1273251999999986E-2</v>
      </c>
      <c r="F16" s="247" t="s">
        <v>399</v>
      </c>
      <c r="G16" s="247">
        <v>9.218409199999994E-2</v>
      </c>
      <c r="H16" s="247">
        <v>8.8132043999999943E-4</v>
      </c>
      <c r="I16" s="247">
        <v>5.5715659999999965E-2</v>
      </c>
      <c r="J16" s="247">
        <v>8.0027947999999946E-2</v>
      </c>
      <c r="K16" s="247">
        <v>8.3066983999999941E-2</v>
      </c>
      <c r="L16" s="247" t="s">
        <v>501</v>
      </c>
      <c r="M16" s="247">
        <v>6.0780719999999969E-3</v>
      </c>
      <c r="N16" s="247">
        <v>2.8364335999999983E-2</v>
      </c>
      <c r="O16" s="247">
        <v>1.6208191999999991E-3</v>
      </c>
      <c r="P16" s="247">
        <v>3.0390359999999981E-2</v>
      </c>
      <c r="Q16" s="247">
        <v>1.1143131999999993E-2</v>
      </c>
      <c r="R16" s="247">
        <v>5.7741683999999972E-3</v>
      </c>
      <c r="S16" s="247">
        <v>2.5325299999999985E-2</v>
      </c>
      <c r="T16" s="247">
        <v>5.2676623999999969E-3</v>
      </c>
      <c r="U16" s="247">
        <v>2.9377347999999981E-3</v>
      </c>
      <c r="V16" s="247">
        <v>4.6598551999999974E-2</v>
      </c>
      <c r="W16" s="247">
        <v>2.6338311999999982E-2</v>
      </c>
      <c r="X16" s="247">
        <v>2.9377347999999976E-4</v>
      </c>
      <c r="Y16" s="247">
        <v>3.0390359999999981E-6</v>
      </c>
      <c r="Z16" s="247">
        <v>1.0130119999999994E-6</v>
      </c>
      <c r="AA16" s="247">
        <v>1.0130119999999994E-6</v>
      </c>
      <c r="AB16" s="247">
        <v>2.9883853999999985E-4</v>
      </c>
      <c r="AC16" s="247" t="s">
        <v>501</v>
      </c>
      <c r="AD16" s="247" t="s">
        <v>501</v>
      </c>
      <c r="AE16" s="248"/>
      <c r="AF16" s="249" t="s">
        <v>399</v>
      </c>
      <c r="AG16" s="249">
        <v>1013.0119999999994</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0.34856211161743417</v>
      </c>
      <c r="F23" s="247">
        <v>0.13119763983968658</v>
      </c>
      <c r="G23" s="247">
        <v>2.7362883381036044E-2</v>
      </c>
      <c r="H23" s="247">
        <v>6.1105054769174891E-5</v>
      </c>
      <c r="I23" s="247">
        <v>3.7136739610102776E-2</v>
      </c>
      <c r="J23" s="247">
        <v>4.2915008028476351E-2</v>
      </c>
      <c r="K23" s="247">
        <v>9.3581008039739733E-2</v>
      </c>
      <c r="L23" s="247">
        <v>1.8783668035905976E-2</v>
      </c>
      <c r="M23" s="247">
        <v>0.41649482665920168</v>
      </c>
      <c r="N23" s="247">
        <v>1.5192633153727016E-2</v>
      </c>
      <c r="O23" s="247">
        <v>1.2336669725645667E-4</v>
      </c>
      <c r="P23" s="247" t="s">
        <v>501</v>
      </c>
      <c r="Q23" s="247" t="s">
        <v>501</v>
      </c>
      <c r="R23" s="247">
        <v>4.3038603048375798E-4</v>
      </c>
      <c r="S23" s="247">
        <v>1.9448531817433258E-2</v>
      </c>
      <c r="T23" s="247">
        <v>5.9756707183043604E-4</v>
      </c>
      <c r="U23" s="247">
        <v>8.3561090706082207E-5</v>
      </c>
      <c r="V23" s="247">
        <v>1.0185242163151084E-2</v>
      </c>
      <c r="W23" s="247" t="s">
        <v>501</v>
      </c>
      <c r="X23" s="247">
        <v>2.561074397437728E-4</v>
      </c>
      <c r="Y23" s="247">
        <v>4.1574471073428068E-4</v>
      </c>
      <c r="Z23" s="247" t="s">
        <v>399</v>
      </c>
      <c r="AA23" s="247" t="s">
        <v>399</v>
      </c>
      <c r="AB23" s="247">
        <v>6.7185215047805375E-4</v>
      </c>
      <c r="AC23" s="247" t="s">
        <v>501</v>
      </c>
      <c r="AD23" s="247" t="s">
        <v>399</v>
      </c>
      <c r="AE23" s="248"/>
      <c r="AF23" s="249">
        <v>359.12556910881608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0.39702815162974242</v>
      </c>
      <c r="F24" s="247">
        <v>4.8195225367892967E-2</v>
      </c>
      <c r="G24" s="247">
        <v>3.1094142312412525E-2</v>
      </c>
      <c r="H24" s="247">
        <v>9.3977084272764248E-4</v>
      </c>
      <c r="I24" s="247">
        <v>1.2808023915345929E-2</v>
      </c>
      <c r="J24" s="247">
        <v>1.2845697915345931E-2</v>
      </c>
      <c r="K24" s="247">
        <v>1.2874999915345931E-2</v>
      </c>
      <c r="L24" s="247">
        <v>6.3519918846138348E-3</v>
      </c>
      <c r="M24" s="247">
        <v>8.3520180595169385E-2</v>
      </c>
      <c r="N24" s="247">
        <v>6.2193200149334078E-4</v>
      </c>
      <c r="O24" s="247">
        <v>1.222065637309147E-5</v>
      </c>
      <c r="P24" s="247">
        <v>8.9417010465487853E-4</v>
      </c>
      <c r="Q24" s="247">
        <v>1.8056625432127384E-4</v>
      </c>
      <c r="R24" s="247">
        <v>1.8771479325576561E-4</v>
      </c>
      <c r="S24" s="247">
        <v>2.0037919585115315E-4</v>
      </c>
      <c r="T24" s="247">
        <v>7.8012793575765659E-5</v>
      </c>
      <c r="U24" s="247">
        <v>1.5445063131033879E-4</v>
      </c>
      <c r="V24" s="247">
        <v>1.8163803601285292E-2</v>
      </c>
      <c r="W24" s="247">
        <v>2.3988503662306245E-3</v>
      </c>
      <c r="X24" s="247">
        <v>1.925863408324734E-4</v>
      </c>
      <c r="Y24" s="247">
        <v>2.5922559519551719E-4</v>
      </c>
      <c r="Z24" s="247">
        <v>1.0177807984733412E-4</v>
      </c>
      <c r="AA24" s="247">
        <v>7.9869385469709839E-5</v>
      </c>
      <c r="AB24" s="247">
        <v>6.3345940134503453E-4</v>
      </c>
      <c r="AC24" s="247">
        <v>2.595320000000003E-6</v>
      </c>
      <c r="AD24" s="247">
        <v>7.1162000000000081E-4</v>
      </c>
      <c r="AE24" s="248"/>
      <c r="AF24" s="249">
        <v>560.46353999999974</v>
      </c>
      <c r="AG24" s="249">
        <v>4.1860000000000044</v>
      </c>
      <c r="AH24" s="249">
        <v>1470.0834812127378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4.7861559587225155</v>
      </c>
      <c r="F27" s="247">
        <v>6.1627724106642106</v>
      </c>
      <c r="G27" s="247">
        <v>0.35124966383437556</v>
      </c>
      <c r="H27" s="247">
        <v>5.2769557890384646E-3</v>
      </c>
      <c r="I27" s="247">
        <v>0.35792242871761892</v>
      </c>
      <c r="J27" s="247">
        <v>0.35792242871761892</v>
      </c>
      <c r="K27" s="247">
        <v>0.35792242871761892</v>
      </c>
      <c r="L27" s="247">
        <v>0.19453850741225662</v>
      </c>
      <c r="M27" s="247">
        <v>53.898252531993613</v>
      </c>
      <c r="N27" s="247">
        <v>6.5308341195203781</v>
      </c>
      <c r="O27" s="247">
        <v>3.5717353171776577E-5</v>
      </c>
      <c r="P27" s="247">
        <v>1.7884140978944401E-3</v>
      </c>
      <c r="Q27" s="247">
        <v>5.5453703637042132E-5</v>
      </c>
      <c r="R27" s="247">
        <v>1.6452122894984676E-3</v>
      </c>
      <c r="S27" s="247">
        <v>1.1472547662910143E-3</v>
      </c>
      <c r="T27" s="247">
        <v>3.8258445328477137E-4</v>
      </c>
      <c r="U27" s="247">
        <v>3.947270093053113E-5</v>
      </c>
      <c r="V27" s="247">
        <v>6.6256560863002731E-3</v>
      </c>
      <c r="W27" s="247">
        <v>6.9819199999999998E-2</v>
      </c>
      <c r="X27" s="247">
        <v>2.7791758925000002E-3</v>
      </c>
      <c r="Y27" s="247">
        <v>3.8443084052000001E-3</v>
      </c>
      <c r="Z27" s="247">
        <v>2.1832606378000001E-3</v>
      </c>
      <c r="AA27" s="247">
        <v>3.8320825068000001E-3</v>
      </c>
      <c r="AB27" s="247">
        <v>1.26388274423E-2</v>
      </c>
      <c r="AC27" s="247">
        <v>6.9819000000000004E-5</v>
      </c>
      <c r="AD27" s="247">
        <v>1.5390400000000001E-5</v>
      </c>
      <c r="AE27" s="248"/>
      <c r="AF27" s="249">
        <v>10376.7005202855</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0.78875756402448616</v>
      </c>
      <c r="F28" s="247">
        <v>9.895249868665966E-2</v>
      </c>
      <c r="G28" s="247">
        <v>9.7759950557702299E-2</v>
      </c>
      <c r="H28" s="247">
        <v>3.3129143000316474E-4</v>
      </c>
      <c r="I28" s="247">
        <v>0.1261976687154846</v>
      </c>
      <c r="J28" s="247">
        <v>0.1261976687154846</v>
      </c>
      <c r="K28" s="247">
        <v>0.1261976687154846</v>
      </c>
      <c r="L28" s="247">
        <v>6.9397655999662092E-2</v>
      </c>
      <c r="M28" s="247">
        <v>0.88589894744937425</v>
      </c>
      <c r="N28" s="247">
        <v>4.1795114872076988E-2</v>
      </c>
      <c r="O28" s="247">
        <v>1.6331024897519746E-6</v>
      </c>
      <c r="P28" s="247">
        <v>1.6032903819694776E-4</v>
      </c>
      <c r="Q28" s="247">
        <v>3.1639663737698577E-6</v>
      </c>
      <c r="R28" s="247">
        <v>2.4930732946949215E-4</v>
      </c>
      <c r="S28" s="247">
        <v>1.6746401898238623E-4</v>
      </c>
      <c r="T28" s="247">
        <v>8.0659890450192813E-6</v>
      </c>
      <c r="U28" s="247">
        <v>3.0617277680357653E-6</v>
      </c>
      <c r="V28" s="247">
        <v>5.4804384007441488E-4</v>
      </c>
      <c r="W28" s="247">
        <v>7.7879999999999996E-4</v>
      </c>
      <c r="X28" s="247">
        <v>5.4677824719999999E-4</v>
      </c>
      <c r="Y28" s="247">
        <v>6.1615165520000005E-4</v>
      </c>
      <c r="Z28" s="247">
        <v>4.7958055420000003E-4</v>
      </c>
      <c r="AA28" s="247">
        <v>5.1483607040000003E-4</v>
      </c>
      <c r="AB28" s="247">
        <v>2.1573465270000002E-3</v>
      </c>
      <c r="AC28" s="247">
        <v>7.7889999999999997E-7</v>
      </c>
      <c r="AD28" s="247">
        <v>6.6120000000000002E-7</v>
      </c>
      <c r="AE28" s="248"/>
      <c r="AF28" s="249">
        <v>1265.0673841749001</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2.1961682570967938</v>
      </c>
      <c r="F29" s="247">
        <v>0.17465289795717187</v>
      </c>
      <c r="G29" s="247">
        <v>0.18469665021996043</v>
      </c>
      <c r="H29" s="247">
        <v>4.9593022692017092E-4</v>
      </c>
      <c r="I29" s="247">
        <v>9.1749908496212701E-2</v>
      </c>
      <c r="J29" s="247">
        <v>9.1749908496212701E-2</v>
      </c>
      <c r="K29" s="247">
        <v>9.1749908496212701E-2</v>
      </c>
      <c r="L29" s="247">
        <v>4.587495424810635E-2</v>
      </c>
      <c r="M29" s="247">
        <v>0.55224552658977333</v>
      </c>
      <c r="N29" s="247">
        <v>7.9236923527172735E-4</v>
      </c>
      <c r="O29" s="247">
        <v>2.7197069593624322E-6</v>
      </c>
      <c r="P29" s="247">
        <v>2.8805487709945154E-4</v>
      </c>
      <c r="Q29" s="247">
        <v>5.4375414339811342E-6</v>
      </c>
      <c r="R29" s="247">
        <v>4.6183150481760016E-4</v>
      </c>
      <c r="S29" s="247">
        <v>3.0970392865921462E-4</v>
      </c>
      <c r="T29" s="247">
        <v>1.0906915108605689E-5</v>
      </c>
      <c r="U29" s="247">
        <v>5.4356689492374032E-6</v>
      </c>
      <c r="V29" s="247">
        <v>9.7836423632042071E-4</v>
      </c>
      <c r="W29" s="247">
        <v>1.07758E-2</v>
      </c>
      <c r="X29" s="247">
        <v>1.5394011129999998E-4</v>
      </c>
      <c r="Y29" s="247">
        <v>9.3219289610000007E-4</v>
      </c>
      <c r="Z29" s="247">
        <v>1.0416614197000002E-3</v>
      </c>
      <c r="AA29" s="247">
        <v>2.394623953E-4</v>
      </c>
      <c r="AB29" s="247">
        <v>2.3672568224E-3</v>
      </c>
      <c r="AC29" s="247">
        <v>1.8645000000000001E-6</v>
      </c>
      <c r="AD29" s="247">
        <v>1.8645000000000001E-6</v>
      </c>
      <c r="AE29" s="248"/>
      <c r="AF29" s="249">
        <v>2319.9948163516001</v>
      </c>
      <c r="AG29" s="249" t="s">
        <v>399</v>
      </c>
      <c r="AH29" s="249" t="s">
        <v>399</v>
      </c>
      <c r="AI29" s="249" t="s">
        <v>399</v>
      </c>
      <c r="AJ29" s="249" t="s">
        <v>399</v>
      </c>
      <c r="AK29" s="249" t="s">
        <v>399</v>
      </c>
      <c r="AL29" s="250" t="s">
        <v>12</v>
      </c>
    </row>
    <row r="30" spans="1:38" s="1" customFormat="1" ht="26.25" customHeight="1" thickBot="1" x14ac:dyDescent="0.3">
      <c r="A30" s="244" t="s">
        <v>123</v>
      </c>
      <c r="B30" s="244" t="s">
        <v>166</v>
      </c>
      <c r="C30" s="245" t="s">
        <v>54</v>
      </c>
      <c r="D30" s="246"/>
      <c r="E30" s="247">
        <v>7.8032815416961155E-3</v>
      </c>
      <c r="F30" s="247">
        <v>0.17980199564584234</v>
      </c>
      <c r="G30" s="247">
        <v>9.2278588199238177E-4</v>
      </c>
      <c r="H30" s="247">
        <v>7.5489948214795007E-5</v>
      </c>
      <c r="I30" s="247">
        <v>2.9391039087333999E-3</v>
      </c>
      <c r="J30" s="247">
        <v>2.9391039087333999E-3</v>
      </c>
      <c r="K30" s="247">
        <v>2.9391039087333999E-3</v>
      </c>
      <c r="L30" s="247">
        <v>4.5670293873511782E-4</v>
      </c>
      <c r="M30" s="247">
        <v>0.85455571277877218</v>
      </c>
      <c r="N30" s="247">
        <v>6.2851223645864804E-2</v>
      </c>
      <c r="O30" s="247">
        <v>3.8384057293514731E-5</v>
      </c>
      <c r="P30" s="247">
        <v>1.3380395288889534E-5</v>
      </c>
      <c r="Q30" s="247">
        <v>4.6139294099619085E-7</v>
      </c>
      <c r="R30" s="247">
        <v>1.7001119702204538E-4</v>
      </c>
      <c r="S30" s="247">
        <v>6.5032997177167928E-3</v>
      </c>
      <c r="T30" s="247">
        <v>2.6982207683812128E-4</v>
      </c>
      <c r="U30" s="247">
        <v>3.821705526720107E-5</v>
      </c>
      <c r="V30" s="247">
        <v>3.8099688358303437E-3</v>
      </c>
      <c r="W30" s="247">
        <v>1.0606999999999999E-3</v>
      </c>
      <c r="X30" s="247">
        <v>1.6165024699999999E-5</v>
      </c>
      <c r="Y30" s="247">
        <v>2.96358787E-5</v>
      </c>
      <c r="Z30" s="247">
        <v>1.0103140400000001E-5</v>
      </c>
      <c r="AA30" s="247">
        <v>3.46874488E-5</v>
      </c>
      <c r="AB30" s="247">
        <v>9.0591492600000003E-5</v>
      </c>
      <c r="AC30" s="247">
        <v>1.0609000000000001E-6</v>
      </c>
      <c r="AD30" s="247">
        <v>1.0609000000000001E-6</v>
      </c>
      <c r="AE30" s="248"/>
      <c r="AF30" s="249">
        <v>67.714170559699994</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1.5496401837442493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71.903986367414007</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4.6296538957605382E-2</v>
      </c>
      <c r="J32" s="247">
        <v>8.8096759278889311E-2</v>
      </c>
      <c r="K32" s="247">
        <v>0.11393911926946355</v>
      </c>
      <c r="L32" s="247">
        <v>4.5133174541649411E-3</v>
      </c>
      <c r="M32" s="247" t="s">
        <v>399</v>
      </c>
      <c r="N32" s="247">
        <v>0.12755743061565472</v>
      </c>
      <c r="O32" s="247">
        <v>5.7606448339524239E-4</v>
      </c>
      <c r="P32" s="305" t="s">
        <v>501</v>
      </c>
      <c r="Q32" s="247">
        <v>1.4660164974038422E-3</v>
      </c>
      <c r="R32" s="247">
        <v>4.7423569495754513E-2</v>
      </c>
      <c r="S32" s="247">
        <v>1.0396817604058037</v>
      </c>
      <c r="T32" s="247">
        <v>7.4013094477417309E-3</v>
      </c>
      <c r="U32" s="247">
        <v>9.2593077915210736E-4</v>
      </c>
      <c r="V32" s="247">
        <v>0.36932218088574031</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3713.1042439592002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1.774837773940071E-2</v>
      </c>
      <c r="J33" s="247">
        <v>3.2867366184075403E-2</v>
      </c>
      <c r="K33" s="247">
        <v>6.5734732368150806E-2</v>
      </c>
      <c r="L33" s="247">
        <v>6.9678816310239839E-4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3713.1042439592002</v>
      </c>
      <c r="AL33" s="250" t="s">
        <v>459</v>
      </c>
    </row>
    <row r="34" spans="1:38" s="1" customFormat="1" ht="26.25" customHeight="1" thickBot="1" x14ac:dyDescent="0.3">
      <c r="A34" s="244" t="s">
        <v>121</v>
      </c>
      <c r="B34" s="244" t="s">
        <v>170</v>
      </c>
      <c r="C34" s="245" t="s">
        <v>58</v>
      </c>
      <c r="D34" s="246"/>
      <c r="E34" s="247">
        <v>0.14231581200000001</v>
      </c>
      <c r="F34" s="247">
        <v>1.26321336E-2</v>
      </c>
      <c r="G34" s="247">
        <v>1.1091060000000002E-2</v>
      </c>
      <c r="H34" s="247">
        <v>1.9029924000000001E-5</v>
      </c>
      <c r="I34" s="247">
        <v>3.7207587600000007E-3</v>
      </c>
      <c r="J34" s="247">
        <v>3.9098905200000006E-3</v>
      </c>
      <c r="K34" s="247">
        <v>4.1282092799999996E-3</v>
      </c>
      <c r="L34" s="247">
        <v>2.4184931940000004E-3</v>
      </c>
      <c r="M34" s="247">
        <v>2.9058577200000001E-2</v>
      </c>
      <c r="N34" s="247" t="s">
        <v>501</v>
      </c>
      <c r="O34" s="247">
        <v>2.7202284000000005E-5</v>
      </c>
      <c r="P34" s="247" t="s">
        <v>501</v>
      </c>
      <c r="Q34" s="247" t="s">
        <v>501</v>
      </c>
      <c r="R34" s="247">
        <v>1.3577792400000001E-4</v>
      </c>
      <c r="S34" s="247">
        <v>4.6162159200000006E-3</v>
      </c>
      <c r="T34" s="247">
        <v>1.9006574399999999E-4</v>
      </c>
      <c r="U34" s="247">
        <v>2.7202284000000005E-5</v>
      </c>
      <c r="V34" s="247">
        <v>2.7155584800000001E-3</v>
      </c>
      <c r="W34" s="247" t="s">
        <v>501</v>
      </c>
      <c r="X34" s="247">
        <v>8.1490103999999999E-5</v>
      </c>
      <c r="Y34" s="247">
        <v>1.3577792400000001E-4</v>
      </c>
      <c r="Z34" s="247" t="s">
        <v>501</v>
      </c>
      <c r="AA34" s="247" t="s">
        <v>501</v>
      </c>
      <c r="AB34" s="247">
        <v>2.17268028E-4</v>
      </c>
      <c r="AC34" s="247" t="s">
        <v>399</v>
      </c>
      <c r="AD34" s="247" t="s">
        <v>399</v>
      </c>
      <c r="AE34" s="248"/>
      <c r="AF34" s="249">
        <v>116.748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5.0825216849458919E-2</v>
      </c>
      <c r="F36" s="247">
        <v>1.8128402921167904E-3</v>
      </c>
      <c r="G36" s="247">
        <v>1.94839275983687E-3</v>
      </c>
      <c r="H36" s="247">
        <v>4.7318109881752568E-6</v>
      </c>
      <c r="I36" s="247">
        <v>9.0628097514697844E-4</v>
      </c>
      <c r="J36" s="247">
        <v>9.7113461986726279E-4</v>
      </c>
      <c r="K36" s="247">
        <v>9.7113461986726279E-4</v>
      </c>
      <c r="L36" s="247">
        <v>3.0105173215885149E-4</v>
      </c>
      <c r="M36" s="247">
        <v>4.7902627709703613E-3</v>
      </c>
      <c r="N36" s="247">
        <v>8.4142733042669407E-5</v>
      </c>
      <c r="O36" s="247">
        <v>6.4853644720284396E-6</v>
      </c>
      <c r="P36" s="247">
        <v>1.9428259233801933E-5</v>
      </c>
      <c r="Q36" s="247">
        <v>2.5885789523546991E-5</v>
      </c>
      <c r="R36" s="247">
        <v>3.2371153995575432E-5</v>
      </c>
      <c r="S36" s="247">
        <v>5.6976571134086747E-4</v>
      </c>
      <c r="T36" s="247">
        <v>6.4742307991150856E-4</v>
      </c>
      <c r="U36" s="247">
        <v>6.4742307991150864E-5</v>
      </c>
      <c r="V36" s="247">
        <v>7.7685202752924339E-4</v>
      </c>
      <c r="W36" s="247">
        <v>8.4142733042669407E-2</v>
      </c>
      <c r="X36" s="247" t="s">
        <v>501</v>
      </c>
      <c r="Y36" s="247" t="s">
        <v>501</v>
      </c>
      <c r="Z36" s="247" t="s">
        <v>501</v>
      </c>
      <c r="AA36" s="247" t="s">
        <v>501</v>
      </c>
      <c r="AB36" s="247">
        <v>2.1989004003873249E-6</v>
      </c>
      <c r="AC36" s="247">
        <v>5.1771579047093982E-5</v>
      </c>
      <c r="AD36" s="247">
        <v>2.460541713851133E-5</v>
      </c>
      <c r="AE36" s="248"/>
      <c r="AF36" s="249">
        <v>27.834182283383857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1.2254383238553225E-2</v>
      </c>
      <c r="F38" s="247">
        <v>1.1961404837056442E-3</v>
      </c>
      <c r="G38" s="247">
        <v>8.4715692295320004E-4</v>
      </c>
      <c r="H38" s="247">
        <v>1.8615209211044926E-6</v>
      </c>
      <c r="I38" s="247">
        <v>1.0265238160622261E-3</v>
      </c>
      <c r="J38" s="247">
        <v>1.136550122173651E-3</v>
      </c>
      <c r="K38" s="247">
        <v>1.723648046653621E-3</v>
      </c>
      <c r="L38" s="247">
        <v>5.2048559893246656E-4</v>
      </c>
      <c r="M38" s="247">
        <v>4.0298466517321094E-3</v>
      </c>
      <c r="N38" s="247">
        <v>8.8451046949727497E-7</v>
      </c>
      <c r="O38" s="247">
        <v>6.1626031379793496E-6</v>
      </c>
      <c r="P38" s="247" t="s">
        <v>501</v>
      </c>
      <c r="Q38" s="247" t="s">
        <v>501</v>
      </c>
      <c r="R38" s="247">
        <v>1.623321594560722E-5</v>
      </c>
      <c r="S38" s="247">
        <v>5.6871508615209795E-4</v>
      </c>
      <c r="T38" s="247">
        <v>2.1128046256025247E-5</v>
      </c>
      <c r="U38" s="247">
        <v>2.4918174430633262E-6</v>
      </c>
      <c r="V38" s="247">
        <v>3.7120530053823324E-4</v>
      </c>
      <c r="W38" s="247" t="s">
        <v>501</v>
      </c>
      <c r="X38" s="247">
        <v>7.4629330878498515E-6</v>
      </c>
      <c r="Y38" s="247">
        <v>1.2437979910717115E-5</v>
      </c>
      <c r="Z38" s="247" t="s">
        <v>399</v>
      </c>
      <c r="AA38" s="247" t="s">
        <v>399</v>
      </c>
      <c r="AB38" s="247">
        <v>1.9900912998566959E-5</v>
      </c>
      <c r="AC38" s="247" t="s">
        <v>501</v>
      </c>
      <c r="AD38" s="247" t="s">
        <v>399</v>
      </c>
      <c r="AE38" s="248"/>
      <c r="AF38" s="249">
        <v>10.64650764551944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0.74962877293936314</v>
      </c>
      <c r="F39" s="247">
        <v>0.30785860913210705</v>
      </c>
      <c r="G39" s="247">
        <v>0.56155793770758755</v>
      </c>
      <c r="H39" s="247">
        <v>5.5363897572723569E-3</v>
      </c>
      <c r="I39" s="247">
        <v>0.11290333276465407</v>
      </c>
      <c r="J39" s="247">
        <v>0.13064916814465408</v>
      </c>
      <c r="K39" s="247">
        <v>0.13064916814465408</v>
      </c>
      <c r="L39" s="247">
        <v>5.988313969618618E-2</v>
      </c>
      <c r="M39" s="247">
        <v>0.7891225558248306</v>
      </c>
      <c r="N39" s="247">
        <v>4.7412883481706664E-2</v>
      </c>
      <c r="O39" s="247">
        <v>8.9470906186690867E-4</v>
      </c>
      <c r="P39" s="247">
        <v>5.0419035661451225E-3</v>
      </c>
      <c r="Q39" s="247">
        <v>3.7817828818787263E-3</v>
      </c>
      <c r="R39" s="247">
        <v>5.925992327474424E-2</v>
      </c>
      <c r="S39" s="247">
        <v>1.7767263114948847E-2</v>
      </c>
      <c r="T39" s="247">
        <v>0.73951694617474428</v>
      </c>
      <c r="U39" s="247">
        <v>1.0695311640896612E-3</v>
      </c>
      <c r="V39" s="247">
        <v>0.1124912609387147</v>
      </c>
      <c r="W39" s="247">
        <v>3.9777217749769382E-2</v>
      </c>
      <c r="X39" s="247">
        <v>1.7172863367526828E-5</v>
      </c>
      <c r="Y39" s="247">
        <v>3.277308359448306E-5</v>
      </c>
      <c r="Z39" s="247">
        <v>1.9121553552665987E-5</v>
      </c>
      <c r="AA39" s="247">
        <v>1.7773669130290246E-5</v>
      </c>
      <c r="AB39" s="247">
        <v>8.6841169644966116E-5</v>
      </c>
      <c r="AC39" s="247" t="s">
        <v>501</v>
      </c>
      <c r="AD39" s="247" t="s">
        <v>501</v>
      </c>
      <c r="AE39" s="248"/>
      <c r="AF39" s="249">
        <v>5915.2784599999995</v>
      </c>
      <c r="AG39" s="249" t="s">
        <v>399</v>
      </c>
      <c r="AH39" s="249">
        <v>8241.4365187872627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1.3655435812383565</v>
      </c>
      <c r="F41" s="247">
        <v>0.54378347716736053</v>
      </c>
      <c r="G41" s="247">
        <v>1.4844149425760511</v>
      </c>
      <c r="H41" s="247">
        <v>1.3877527194064074E-2</v>
      </c>
      <c r="I41" s="247">
        <v>0.45301001200811702</v>
      </c>
      <c r="J41" s="247">
        <v>0.4593672338478974</v>
      </c>
      <c r="K41" s="247">
        <v>0.50065002565540606</v>
      </c>
      <c r="L41" s="247">
        <v>2.9454981700619651E-2</v>
      </c>
      <c r="M41" s="247">
        <v>5.6868616163598054</v>
      </c>
      <c r="N41" s="247">
        <v>0.13375882013113666</v>
      </c>
      <c r="O41" s="247">
        <v>2.0511188718944306E-3</v>
      </c>
      <c r="P41" s="247">
        <v>8.0058578999704279E-3</v>
      </c>
      <c r="Q41" s="247">
        <v>4.7590056297410763E-3</v>
      </c>
      <c r="R41" s="247">
        <v>1.3938098618173248E-2</v>
      </c>
      <c r="S41" s="247">
        <v>2.4019791255889364E-2</v>
      </c>
      <c r="T41" s="247">
        <v>1.3079528404701094E-2</v>
      </c>
      <c r="U41" s="247">
        <v>0.1226162504327401</v>
      </c>
      <c r="V41" s="247">
        <v>0.24779413998007097</v>
      </c>
      <c r="W41" s="247">
        <v>0.90104045228556506</v>
      </c>
      <c r="X41" s="247">
        <v>0.23710069056249899</v>
      </c>
      <c r="Y41" s="247">
        <v>0.33878815111514787</v>
      </c>
      <c r="Z41" s="247">
        <v>0.13384901225338536</v>
      </c>
      <c r="AA41" s="247">
        <v>0.11453837828773888</v>
      </c>
      <c r="AB41" s="247">
        <v>0.824276232218771</v>
      </c>
      <c r="AC41" s="247">
        <v>8.2799109577301759E-4</v>
      </c>
      <c r="AD41" s="247">
        <v>0.17337357058289066</v>
      </c>
      <c r="AE41" s="248"/>
      <c r="AF41" s="249">
        <v>8009.5342600000085</v>
      </c>
      <c r="AG41" s="249">
        <v>1019.8356858965699</v>
      </c>
      <c r="AH41" s="249">
        <v>18216.341780000006</v>
      </c>
      <c r="AI41" s="249">
        <v>39.138594103428844</v>
      </c>
      <c r="AJ41" s="249" t="s">
        <v>399</v>
      </c>
      <c r="AK41" s="249" t="s">
        <v>414</v>
      </c>
      <c r="AL41" s="250" t="s">
        <v>12</v>
      </c>
    </row>
    <row r="42" spans="1:38" s="1" customFormat="1" ht="26.25" customHeight="1" thickBot="1" x14ac:dyDescent="0.3">
      <c r="A42" s="244" t="s">
        <v>121</v>
      </c>
      <c r="B42" s="244" t="s">
        <v>178</v>
      </c>
      <c r="C42" s="245" t="s">
        <v>60</v>
      </c>
      <c r="D42" s="246"/>
      <c r="E42" s="247">
        <v>2.8495893994502038E-3</v>
      </c>
      <c r="F42" s="247">
        <v>0.12079110262529429</v>
      </c>
      <c r="G42" s="247">
        <v>3.1785863019884555E-4</v>
      </c>
      <c r="H42" s="247">
        <v>6.7575916677174308E-6</v>
      </c>
      <c r="I42" s="247">
        <v>3.6297600966909803E-4</v>
      </c>
      <c r="J42" s="247">
        <v>3.7467489792581809E-4</v>
      </c>
      <c r="K42" s="247">
        <v>3.8776720876469804E-4</v>
      </c>
      <c r="L42" s="247">
        <v>3.3546120415434948E-5</v>
      </c>
      <c r="M42" s="247">
        <v>0.35799134879433203</v>
      </c>
      <c r="N42" s="247">
        <v>2.1505977989105893E-2</v>
      </c>
      <c r="O42" s="247">
        <v>5.5760619242874324E-6</v>
      </c>
      <c r="P42" s="247" t="s">
        <v>501</v>
      </c>
      <c r="Q42" s="247" t="s">
        <v>501</v>
      </c>
      <c r="R42" s="247">
        <v>4.9561432142262745E-5</v>
      </c>
      <c r="S42" s="247">
        <v>1.406587159699278E-3</v>
      </c>
      <c r="T42" s="247">
        <v>4.0673474971456786E-5</v>
      </c>
      <c r="U42" s="247">
        <v>5.2976438366474323E-6</v>
      </c>
      <c r="V42" s="247">
        <v>7.0640027846973527E-4</v>
      </c>
      <c r="W42" s="247" t="s">
        <v>501</v>
      </c>
      <c r="X42" s="247">
        <v>1.6816647888259565E-5</v>
      </c>
      <c r="Y42" s="247">
        <v>1.7882363056259565E-5</v>
      </c>
      <c r="Z42" s="247" t="s">
        <v>399</v>
      </c>
      <c r="AA42" s="247" t="s">
        <v>399</v>
      </c>
      <c r="AB42" s="247">
        <v>3.4699010944519123E-5</v>
      </c>
      <c r="AC42" s="247" t="s">
        <v>501</v>
      </c>
      <c r="AD42" s="247" t="s">
        <v>399</v>
      </c>
      <c r="AE42" s="248"/>
      <c r="AF42" s="249">
        <v>23.189906130540475</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2.8496691359784863E-3</v>
      </c>
      <c r="F44" s="247">
        <v>1.5237538732738269E-2</v>
      </c>
      <c r="G44" s="247">
        <v>2.6792421752198974E-4</v>
      </c>
      <c r="H44" s="247">
        <v>6.364663554423242E-7</v>
      </c>
      <c r="I44" s="247">
        <v>5.5491285604499429E-4</v>
      </c>
      <c r="J44" s="247">
        <v>2.0065362785834568E-3</v>
      </c>
      <c r="K44" s="247">
        <v>6.3766881283526837E-3</v>
      </c>
      <c r="L44" s="247">
        <v>1.465969123216371E-4</v>
      </c>
      <c r="M44" s="247">
        <v>3.3929687820907169E-2</v>
      </c>
      <c r="N44" s="247">
        <v>1.8446765493415058E-3</v>
      </c>
      <c r="O44" s="247">
        <v>2.6425464595723679E-6</v>
      </c>
      <c r="P44" s="247" t="s">
        <v>501</v>
      </c>
      <c r="Q44" s="247" t="s">
        <v>501</v>
      </c>
      <c r="R44" s="247">
        <v>8.5867299873003002E-6</v>
      </c>
      <c r="S44" s="247">
        <v>3.5742975935451035E-4</v>
      </c>
      <c r="T44" s="247">
        <v>1.0911189048429644E-5</v>
      </c>
      <c r="U44" s="247">
        <v>1.1622288774646756E-6</v>
      </c>
      <c r="V44" s="247">
        <v>2.0726379811339057E-4</v>
      </c>
      <c r="W44" s="247" t="s">
        <v>501</v>
      </c>
      <c r="X44" s="247">
        <v>3.9411296695940253E-6</v>
      </c>
      <c r="Y44" s="247">
        <v>5.3567759901233776E-6</v>
      </c>
      <c r="Z44" s="247" t="s">
        <v>399</v>
      </c>
      <c r="AA44" s="247" t="s">
        <v>399</v>
      </c>
      <c r="AB44" s="247">
        <v>9.2979056597174029E-6</v>
      </c>
      <c r="AC44" s="247" t="s">
        <v>501</v>
      </c>
      <c r="AD44" s="247" t="s">
        <v>399</v>
      </c>
      <c r="AE44" s="248"/>
      <c r="AF44" s="249">
        <v>5.0112100134333124</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9.5337012531368195E-5</v>
      </c>
      <c r="F47" s="247">
        <v>1.3416572693475088E-5</v>
      </c>
      <c r="G47" s="247">
        <v>7.2353314020729255E-6</v>
      </c>
      <c r="H47" s="247">
        <v>1.5399539901706407E-8</v>
      </c>
      <c r="I47" s="247">
        <v>1.1185253557076282E-5</v>
      </c>
      <c r="J47" s="247">
        <v>8.5794805303789445E-5</v>
      </c>
      <c r="K47" s="247">
        <v>6.4629260566428785E-4</v>
      </c>
      <c r="L47" s="247">
        <v>5.0138171239846255E-6</v>
      </c>
      <c r="M47" s="247">
        <v>4.5108131891433331E-5</v>
      </c>
      <c r="N47" s="247">
        <v>5.6324049669128296E-8</v>
      </c>
      <c r="O47" s="247">
        <v>1.1559675681456462E-6</v>
      </c>
      <c r="P47" s="247" t="s">
        <v>501</v>
      </c>
      <c r="Q47" s="247" t="s">
        <v>501</v>
      </c>
      <c r="R47" s="247">
        <v>1.3707116915933601E-6</v>
      </c>
      <c r="S47" s="247">
        <v>1.3055415677305161E-4</v>
      </c>
      <c r="T47" s="247">
        <v>1.3894852886729454E-6</v>
      </c>
      <c r="U47" s="247">
        <v>2.1291812537920118E-8</v>
      </c>
      <c r="V47" s="247">
        <v>4.305022695925717E-5</v>
      </c>
      <c r="W47" s="247" t="s">
        <v>501</v>
      </c>
      <c r="X47" s="247">
        <v>6.0108641263443837E-8</v>
      </c>
      <c r="Y47" s="247">
        <v>1.0130322331288258E-7</v>
      </c>
      <c r="Z47" s="247" t="s">
        <v>399</v>
      </c>
      <c r="AA47" s="247" t="s">
        <v>399</v>
      </c>
      <c r="AB47" s="247">
        <v>1.614118645763264E-7</v>
      </c>
      <c r="AC47" s="247" t="s">
        <v>501</v>
      </c>
      <c r="AD47" s="247" t="s">
        <v>399</v>
      </c>
      <c r="AE47" s="248"/>
      <c r="AF47" s="249">
        <v>9.0906890689515935E-2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8.1040959999999955E-4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502</v>
      </c>
      <c r="AG48" s="249" t="s">
        <v>502</v>
      </c>
      <c r="AH48" s="249" t="s">
        <v>502</v>
      </c>
      <c r="AI48" s="249" t="s">
        <v>502</v>
      </c>
      <c r="AJ48" s="249" t="s">
        <v>502</v>
      </c>
      <c r="AK48" s="249" t="s">
        <v>414</v>
      </c>
      <c r="AL48" s="250" t="s">
        <v>374</v>
      </c>
    </row>
    <row r="49" spans="1:38" s="1" customFormat="1" ht="26.25" customHeight="1" thickBot="1" x14ac:dyDescent="0.3">
      <c r="A49" s="244" t="s">
        <v>116</v>
      </c>
      <c r="B49" s="244" t="s">
        <v>185</v>
      </c>
      <c r="C49" s="245" t="s">
        <v>66</v>
      </c>
      <c r="D49" s="246"/>
      <c r="E49" s="247">
        <v>5.7240000000000004E-4</v>
      </c>
      <c r="F49" s="247">
        <v>4.8972E-3</v>
      </c>
      <c r="G49" s="247">
        <v>5.0880000000000001E-4</v>
      </c>
      <c r="H49" s="247">
        <v>8.7767999999999999E-2</v>
      </c>
      <c r="I49" s="247">
        <v>3.8796000000000004E-2</v>
      </c>
      <c r="J49" s="247">
        <v>9.2856000000000008E-2</v>
      </c>
      <c r="K49" s="247">
        <v>0.22069200000000003</v>
      </c>
      <c r="L49" s="247">
        <v>1.9010040000000002E-2</v>
      </c>
      <c r="M49" s="247">
        <v>0.29256000000000004</v>
      </c>
      <c r="N49" s="247">
        <v>0.24167999999999998</v>
      </c>
      <c r="O49" s="247">
        <v>4.4520000000000002E-3</v>
      </c>
      <c r="P49" s="247">
        <v>7.6319999999999999E-3</v>
      </c>
      <c r="Q49" s="247">
        <v>8.2679999999999993E-3</v>
      </c>
      <c r="R49" s="247">
        <v>0.10812000000000001</v>
      </c>
      <c r="S49" s="247">
        <v>3.0528E-2</v>
      </c>
      <c r="T49" s="247">
        <v>7.6319999999999999E-2</v>
      </c>
      <c r="U49" s="247">
        <v>1.0175999999999999E-2</v>
      </c>
      <c r="V49" s="247">
        <v>0.13991999999999999</v>
      </c>
      <c r="W49" s="247">
        <v>1.9079999999999999</v>
      </c>
      <c r="X49" s="247">
        <v>0.10175999999999999</v>
      </c>
      <c r="Y49" s="247">
        <v>0.12720000000000001</v>
      </c>
      <c r="Z49" s="247">
        <v>6.3600000000000004E-2</v>
      </c>
      <c r="AA49" s="247">
        <v>4.4520000000000004E-2</v>
      </c>
      <c r="AB49" s="247">
        <v>0.33707999999999999</v>
      </c>
      <c r="AC49" s="247" t="s">
        <v>501</v>
      </c>
      <c r="AD49" s="247" t="s">
        <v>501</v>
      </c>
      <c r="AE49" s="248"/>
      <c r="AF49" s="249" t="s">
        <v>399</v>
      </c>
      <c r="AG49" s="249" t="s">
        <v>399</v>
      </c>
      <c r="AH49" s="249" t="s">
        <v>399</v>
      </c>
      <c r="AI49" s="249" t="s">
        <v>399</v>
      </c>
      <c r="AJ49" s="249" t="s">
        <v>399</v>
      </c>
      <c r="AK49" s="249">
        <v>0.63600000000000001</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0.53460719904562726</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1.0280551239193718</v>
      </c>
      <c r="AL53" s="250" t="s">
        <v>373</v>
      </c>
    </row>
    <row r="54" spans="1:38" s="1" customFormat="1" ht="37.5" customHeight="1" thickBot="1" x14ac:dyDescent="0.3">
      <c r="A54" s="244" t="s">
        <v>116</v>
      </c>
      <c r="B54" s="251" t="s">
        <v>188</v>
      </c>
      <c r="C54" s="254" t="s">
        <v>291</v>
      </c>
      <c r="D54" s="256"/>
      <c r="E54" s="247" t="s">
        <v>399</v>
      </c>
      <c r="F54" s="247">
        <v>0.71893642918043699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27622.91972210339</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0.83863644108990731</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964385</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2.0777347895581721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0.11164974460500003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964385</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4.5967280959398052E-3</v>
      </c>
      <c r="F91" s="247">
        <v>1.2216441703594153E-2</v>
      </c>
      <c r="G91" s="247">
        <v>1.8825616286255308E-3</v>
      </c>
      <c r="H91" s="247">
        <v>1.0474841543371019E-2</v>
      </c>
      <c r="I91" s="247">
        <v>7.8821909054255915E-2</v>
      </c>
      <c r="J91" s="247">
        <v>8.8680568208613142E-2</v>
      </c>
      <c r="K91" s="247">
        <v>9.0716818984346359E-2</v>
      </c>
      <c r="L91" s="247">
        <v>3.0667307169146476E-4</v>
      </c>
      <c r="M91" s="247">
        <v>0.14054474857638746</v>
      </c>
      <c r="N91" s="247">
        <v>0.16138814323325212</v>
      </c>
      <c r="O91" s="247">
        <v>1.6489954448965047E-2</v>
      </c>
      <c r="P91" s="247">
        <v>3.6508018621260376E-4</v>
      </c>
      <c r="Q91" s="247">
        <v>2.894348536030611E-4</v>
      </c>
      <c r="R91" s="247">
        <v>1.4169169173983209E-2</v>
      </c>
      <c r="S91" s="247">
        <v>0.54093944005433825</v>
      </c>
      <c r="T91" s="247">
        <v>3.0853938996368829E-2</v>
      </c>
      <c r="U91" s="247">
        <v>2.5952090276190501E-3</v>
      </c>
      <c r="V91" s="247">
        <v>0.31258112521243714</v>
      </c>
      <c r="W91" s="247">
        <v>2.5240582032219324E-4</v>
      </c>
      <c r="X91" s="247">
        <v>2.8017046055763451E-4</v>
      </c>
      <c r="Y91" s="247">
        <v>1.1358261914498696E-4</v>
      </c>
      <c r="Z91" s="247">
        <v>1.1358261914498696E-4</v>
      </c>
      <c r="AA91" s="247">
        <v>1.1358261914498696E-4</v>
      </c>
      <c r="AB91" s="247">
        <v>6.209183179925954E-4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9.1195315046214864E-2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7.4839864181841531E-5</v>
      </c>
      <c r="F99" s="247">
        <v>1.7818171369863016E-3</v>
      </c>
      <c r="G99" s="247" t="s">
        <v>399</v>
      </c>
      <c r="H99" s="247">
        <v>2.2665989872652473E-3</v>
      </c>
      <c r="I99" s="247">
        <v>5.3709999999999992E-5</v>
      </c>
      <c r="J99" s="247">
        <v>8.2529999999999998E-5</v>
      </c>
      <c r="K99" s="247">
        <v>1.8077999999999996E-4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0.13100000000000001</v>
      </c>
      <c r="AL99" s="250" t="s">
        <v>402</v>
      </c>
    </row>
    <row r="100" spans="1:38" s="1" customFormat="1" ht="26.25" customHeight="1" thickBot="1" x14ac:dyDescent="0.3">
      <c r="A100" s="244" t="s">
        <v>118</v>
      </c>
      <c r="B100" s="244" t="s">
        <v>227</v>
      </c>
      <c r="C100" s="245" t="s">
        <v>435</v>
      </c>
      <c r="D100" s="263"/>
      <c r="E100" s="247">
        <v>1.6572132034944206E-4</v>
      </c>
      <c r="F100" s="247">
        <v>2.5252653150684931E-3</v>
      </c>
      <c r="G100" s="247" t="s">
        <v>399</v>
      </c>
      <c r="H100" s="247">
        <v>3.090912661518111E-3</v>
      </c>
      <c r="I100" s="247">
        <v>7.0439999999999996E-5</v>
      </c>
      <c r="J100" s="247">
        <v>1.0581000000000001E-4</v>
      </c>
      <c r="K100" s="247">
        <v>2.3106999999999997E-4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0.39800000000000002</v>
      </c>
      <c r="AL100" s="250" t="s">
        <v>402</v>
      </c>
    </row>
    <row r="101" spans="1:38" s="1" customFormat="1" ht="26.25" customHeight="1" thickBot="1" x14ac:dyDescent="0.3">
      <c r="A101" s="244" t="s">
        <v>118</v>
      </c>
      <c r="B101" s="244" t="s">
        <v>229</v>
      </c>
      <c r="C101" s="245" t="s">
        <v>272</v>
      </c>
      <c r="D101" s="263"/>
      <c r="E101" s="247">
        <v>1.7109429745061463E-6</v>
      </c>
      <c r="F101" s="247">
        <v>1.8745201076776893E-5</v>
      </c>
      <c r="G101" s="247" t="s">
        <v>399</v>
      </c>
      <c r="H101" s="247">
        <v>5.989910170488955E-5</v>
      </c>
      <c r="I101" s="247">
        <v>1.6400000000000002E-6</v>
      </c>
      <c r="J101" s="247">
        <v>4.9200000000000003E-6</v>
      </c>
      <c r="K101" s="247">
        <v>1.148E-5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8.2000000000000003E-2</v>
      </c>
      <c r="AL101" s="250" t="s">
        <v>402</v>
      </c>
    </row>
    <row r="102" spans="1:38" s="1" customFormat="1" ht="26.25" customHeight="1" thickBot="1" x14ac:dyDescent="0.3">
      <c r="A102" s="244" t="s">
        <v>118</v>
      </c>
      <c r="B102" s="244" t="s">
        <v>230</v>
      </c>
      <c r="C102" s="245" t="s">
        <v>436</v>
      </c>
      <c r="D102" s="263"/>
      <c r="E102" s="247">
        <v>1.5956936938357493E-6</v>
      </c>
      <c r="F102" s="247" t="s">
        <v>399</v>
      </c>
      <c r="G102" s="247" t="s">
        <v>399</v>
      </c>
      <c r="H102" s="247">
        <v>1.0197266807755262E-4</v>
      </c>
      <c r="I102" s="247">
        <v>9.5999999999999999E-8</v>
      </c>
      <c r="J102" s="247">
        <v>2.0499999999999999E-6</v>
      </c>
      <c r="K102" s="247">
        <v>1.341E-5</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1.4E-2</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2.259358684931507E-7</v>
      </c>
      <c r="F104" s="247">
        <v>2.3315506849315072E-6</v>
      </c>
      <c r="G104" s="247" t="s">
        <v>399</v>
      </c>
      <c r="H104" s="247">
        <v>4.6930179506849319E-6</v>
      </c>
      <c r="I104" s="247">
        <v>8.0000000000000002E-8</v>
      </c>
      <c r="J104" s="247">
        <v>2.3999999999999998E-7</v>
      </c>
      <c r="K104" s="247">
        <v>5.6000000000000004E-7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4.0000000000000001E-3</v>
      </c>
      <c r="AL104" s="250" t="s">
        <v>402</v>
      </c>
    </row>
    <row r="105" spans="1:38" s="1" customFormat="1" ht="26.25" customHeight="1" thickBot="1" x14ac:dyDescent="0.3">
      <c r="A105" s="244" t="s">
        <v>118</v>
      </c>
      <c r="B105" s="244" t="s">
        <v>354</v>
      </c>
      <c r="C105" s="245" t="s">
        <v>276</v>
      </c>
      <c r="D105" s="263"/>
      <c r="E105" s="247">
        <v>8.5882302465753438E-6</v>
      </c>
      <c r="F105" s="247">
        <v>1.0841755068493151E-4</v>
      </c>
      <c r="G105" s="247" t="s">
        <v>399</v>
      </c>
      <c r="H105" s="247">
        <v>2.1898332958904108E-4</v>
      </c>
      <c r="I105" s="247">
        <v>2.5200000000000004E-6</v>
      </c>
      <c r="J105" s="247">
        <v>3.9600000000000002E-6</v>
      </c>
      <c r="K105" s="247">
        <v>8.6400000000000003E-6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1.7999999999999999E-2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4.656392251535968E-7</v>
      </c>
      <c r="F107" s="247" t="s">
        <v>399</v>
      </c>
      <c r="G107" s="247" t="s">
        <v>399</v>
      </c>
      <c r="H107" s="247">
        <v>1.856989323113706E-5</v>
      </c>
      <c r="I107" s="247">
        <v>2.0100000000000001E-7</v>
      </c>
      <c r="J107" s="247">
        <v>2.6799999999999998E-6</v>
      </c>
      <c r="K107" s="247">
        <v>1.273E-5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6.7000000000000004E-2</v>
      </c>
      <c r="AL107" s="250" t="s">
        <v>402</v>
      </c>
    </row>
    <row r="108" spans="1:38" s="1" customFormat="1" ht="26.25" customHeight="1" thickBot="1" x14ac:dyDescent="0.3">
      <c r="A108" s="244" t="s">
        <v>118</v>
      </c>
      <c r="B108" s="244" t="s">
        <v>356</v>
      </c>
      <c r="C108" s="245" t="s">
        <v>438</v>
      </c>
      <c r="D108" s="263"/>
      <c r="E108" s="247">
        <v>1.3285981724223586E-6</v>
      </c>
      <c r="F108" s="247" t="s">
        <v>399</v>
      </c>
      <c r="G108" s="247" t="s">
        <v>399</v>
      </c>
      <c r="H108" s="247">
        <v>2.8893709586346854E-5</v>
      </c>
      <c r="I108" s="247">
        <v>5.3200000000000005E-7</v>
      </c>
      <c r="J108" s="247">
        <v>5.3199999999999999E-6</v>
      </c>
      <c r="K108" s="247">
        <v>1.064E-5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0.26600000000000001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4.1414029319819732E-7</v>
      </c>
      <c r="F110" s="247" t="s">
        <v>399</v>
      </c>
      <c r="G110" s="247" t="s">
        <v>399</v>
      </c>
      <c r="H110" s="247">
        <v>9.8812842131417425E-6</v>
      </c>
      <c r="I110" s="247">
        <v>1.8959999999999999E-6</v>
      </c>
      <c r="J110" s="247">
        <v>1.3020000000000001E-5</v>
      </c>
      <c r="K110" s="247">
        <v>1.308E-5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9.2999999999999999E-2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3.8648735999999998E-3</v>
      </c>
      <c r="F112" s="247" t="s">
        <v>501</v>
      </c>
      <c r="G112" s="247" t="s">
        <v>399</v>
      </c>
      <c r="H112" s="247">
        <v>4.8310919999999995E-3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96621.84</v>
      </c>
      <c r="AL112" s="250" t="s">
        <v>492</v>
      </c>
    </row>
    <row r="113" spans="1:38" s="1" customFormat="1" ht="26.25" customHeight="1" thickBot="1" x14ac:dyDescent="0.3">
      <c r="A113" s="244" t="s">
        <v>128</v>
      </c>
      <c r="B113" s="264" t="s">
        <v>246</v>
      </c>
      <c r="C113" s="265" t="s">
        <v>135</v>
      </c>
      <c r="D113" s="246"/>
      <c r="E113" s="247">
        <v>1.428197957582868E-3</v>
      </c>
      <c r="F113" s="247" t="s">
        <v>501</v>
      </c>
      <c r="G113" s="247" t="s">
        <v>399</v>
      </c>
      <c r="H113" s="247">
        <v>3.3214767866371641E-3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15387.963207241224</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3.4819308110676196E-3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20316.985732330479</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6.5863234999999999E-5</v>
      </c>
      <c r="J119" s="247">
        <v>1.1742521E-3</v>
      </c>
      <c r="K119" s="247">
        <v>1.1742521E-3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726.48</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6.2477279999999995E-4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726.48</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501</v>
      </c>
      <c r="V131" s="247">
        <v>6.8253212240219994E-4</v>
      </c>
      <c r="W131" s="247">
        <v>28.560000000000002</v>
      </c>
      <c r="X131" s="247" t="s">
        <v>501</v>
      </c>
      <c r="Y131" s="247" t="s">
        <v>501</v>
      </c>
      <c r="Z131" s="247" t="s">
        <v>501</v>
      </c>
      <c r="AA131" s="247" t="s">
        <v>501</v>
      </c>
      <c r="AB131" s="247">
        <v>2.8559999999999999E-8</v>
      </c>
      <c r="AC131" s="247">
        <v>7.1400000000000005E-2</v>
      </c>
      <c r="AD131" s="247">
        <v>1.4280000000000001E-2</v>
      </c>
      <c r="AE131" s="248"/>
      <c r="AF131" s="249" t="s">
        <v>399</v>
      </c>
      <c r="AG131" s="249" t="s">
        <v>399</v>
      </c>
      <c r="AH131" s="249" t="s">
        <v>399</v>
      </c>
      <c r="AI131" s="249" t="s">
        <v>399</v>
      </c>
      <c r="AJ131" s="249" t="s">
        <v>399</v>
      </c>
      <c r="AK131" s="249">
        <v>714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5.9540249999999999E-3</v>
      </c>
      <c r="F133" s="247">
        <v>9.3821000000000009E-5</v>
      </c>
      <c r="G133" s="247">
        <v>8.1552100000000004E-4</v>
      </c>
      <c r="H133" s="247" t="s">
        <v>399</v>
      </c>
      <c r="I133" s="247">
        <v>2.5042990000000002E-4</v>
      </c>
      <c r="J133" s="247">
        <v>2.5042990000000002E-4</v>
      </c>
      <c r="K133" s="247">
        <v>2.7828752000000004E-4</v>
      </c>
      <c r="L133" s="247" t="s">
        <v>501</v>
      </c>
      <c r="M133" s="247">
        <v>1.01038E-3</v>
      </c>
      <c r="N133" s="247">
        <v>2.1672651000000003E-4</v>
      </c>
      <c r="O133" s="247">
        <v>3.6301510000000005E-5</v>
      </c>
      <c r="P133" s="247">
        <v>1.075333E-2</v>
      </c>
      <c r="Q133" s="247">
        <v>9.8223369999999997E-5</v>
      </c>
      <c r="R133" s="247">
        <v>9.7862520000000015E-5</v>
      </c>
      <c r="S133" s="247">
        <v>8.9707310000000008E-5</v>
      </c>
      <c r="T133" s="247">
        <v>1.2507061E-4</v>
      </c>
      <c r="U133" s="247">
        <v>1.4275226000000002E-4</v>
      </c>
      <c r="V133" s="247">
        <v>1.1555860400000002E-3</v>
      </c>
      <c r="W133" s="247">
        <v>1.94859E-4</v>
      </c>
      <c r="X133" s="247">
        <v>9.5264400000000007E-8</v>
      </c>
      <c r="Y133" s="247">
        <v>5.2034570000000004E-8</v>
      </c>
      <c r="Z133" s="247">
        <v>4.6477480000000001E-8</v>
      </c>
      <c r="AA133" s="247">
        <v>5.044683E-8</v>
      </c>
      <c r="AB133" s="247">
        <v>2.4422328000000004E-7</v>
      </c>
      <c r="AC133" s="247">
        <v>1.08255E-3</v>
      </c>
      <c r="AD133" s="247">
        <v>2.95897E-3</v>
      </c>
      <c r="AE133" s="248"/>
      <c r="AF133" s="249" t="s">
        <v>399</v>
      </c>
      <c r="AG133" s="249" t="s">
        <v>399</v>
      </c>
      <c r="AH133" s="249" t="s">
        <v>399</v>
      </c>
      <c r="AI133" s="249" t="s">
        <v>399</v>
      </c>
      <c r="AJ133" s="249" t="s">
        <v>399</v>
      </c>
      <c r="AK133" s="249">
        <v>7217</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4.1113519999999994E-2</v>
      </c>
      <c r="J139" s="247">
        <v>4.1113519999999994E-2</v>
      </c>
      <c r="K139" s="247">
        <v>4.1113519999999994E-2</v>
      </c>
      <c r="L139" s="247" t="s">
        <v>501</v>
      </c>
      <c r="M139" s="247" t="s">
        <v>501</v>
      </c>
      <c r="N139" s="247">
        <v>1.2003E-4</v>
      </c>
      <c r="O139" s="247">
        <v>2.4014000000000001E-4</v>
      </c>
      <c r="P139" s="247">
        <v>2.4014000000000001E-4</v>
      </c>
      <c r="Q139" s="247">
        <v>3.8085000000000001E-4</v>
      </c>
      <c r="R139" s="247">
        <v>3.6204000000000005E-4</v>
      </c>
      <c r="S139" s="247">
        <v>8.4409000000000003E-4</v>
      </c>
      <c r="T139" s="247" t="s">
        <v>501</v>
      </c>
      <c r="U139" s="247" t="s">
        <v>501</v>
      </c>
      <c r="V139" s="247" t="s">
        <v>501</v>
      </c>
      <c r="W139" s="247">
        <v>0.40823999999999999</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1059</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11.557341558309108</v>
      </c>
      <c r="F141" s="271">
        <f t="shared" ref="F141:AD141" si="0">SUM(F14:F140)</f>
        <v>14.378217475134937</v>
      </c>
      <c r="G141" s="271">
        <f t="shared" si="0"/>
        <v>3.1772590081249126</v>
      </c>
      <c r="H141" s="271">
        <f t="shared" si="0"/>
        <v>0.14780522186395617</v>
      </c>
      <c r="I141" s="271">
        <f t="shared" si="0"/>
        <v>1.5890076519610177</v>
      </c>
      <c r="J141" s="271">
        <f t="shared" si="0"/>
        <v>1.7887373441926022</v>
      </c>
      <c r="K141" s="271">
        <f t="shared" si="0"/>
        <v>2.1326385689565082</v>
      </c>
      <c r="L141" s="271">
        <f t="shared" si="0"/>
        <v>0.45608709815394322</v>
      </c>
      <c r="M141" s="271">
        <f t="shared" si="0"/>
        <v>64.164022745743267</v>
      </c>
      <c r="N141" s="271">
        <f t="shared" si="0"/>
        <v>9.4972156068980063</v>
      </c>
      <c r="O141" s="271">
        <f t="shared" si="0"/>
        <v>0.2213041103685332</v>
      </c>
      <c r="P141" s="271">
        <f t="shared" si="0"/>
        <v>0.28526550980530685</v>
      </c>
      <c r="Q141" s="271">
        <f t="shared" si="0"/>
        <v>7.1072368745509706E-2</v>
      </c>
      <c r="R141" s="271">
        <f>SUM(R14:R140)</f>
        <v>0.44293064965899742</v>
      </c>
      <c r="S141" s="271">
        <f t="shared" si="0"/>
        <v>1.9735682189821968</v>
      </c>
      <c r="T141" s="271">
        <f t="shared" si="0"/>
        <v>0.9488970327454419</v>
      </c>
      <c r="U141" s="271">
        <f t="shared" si="0"/>
        <v>0.14705821568866076</v>
      </c>
      <c r="V141" s="271">
        <f t="shared" si="0"/>
        <v>2.2015539056613704</v>
      </c>
      <c r="W141" s="271">
        <f t="shared" si="0"/>
        <v>33.478921744299157</v>
      </c>
      <c r="X141" s="271">
        <f t="shared" si="0"/>
        <v>0.34923554853569566</v>
      </c>
      <c r="Y141" s="271">
        <f t="shared" si="0"/>
        <v>0.47262638367223009</v>
      </c>
      <c r="Z141" s="271">
        <f t="shared" si="0"/>
        <v>0.20147845862597291</v>
      </c>
      <c r="AA141" s="271">
        <f t="shared" si="0"/>
        <v>0.16408308973781643</v>
      </c>
      <c r="AB141" s="271">
        <f t="shared" si="0"/>
        <v>1.1874256779508754</v>
      </c>
      <c r="AC141" s="271">
        <f t="shared" si="0"/>
        <v>9.9021385294820116E-2</v>
      </c>
      <c r="AD141" s="271">
        <f t="shared" si="0"/>
        <v>0.20927122349302918</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4.183512828545747</v>
      </c>
      <c r="F143" s="247">
        <v>5.3316626405497827</v>
      </c>
      <c r="G143" s="247">
        <v>0.31832547269976191</v>
      </c>
      <c r="H143" s="247">
        <v>4.5957088531984221E-3</v>
      </c>
      <c r="I143" s="247">
        <v>0.33046179929122255</v>
      </c>
      <c r="J143" s="247">
        <v>0.33046179929122255</v>
      </c>
      <c r="K143" s="247">
        <v>0.33046179929122255</v>
      </c>
      <c r="L143" s="247">
        <v>0.17974955874642251</v>
      </c>
      <c r="M143" s="247">
        <v>46.418928323336658</v>
      </c>
      <c r="N143" s="247">
        <v>5.6053800701230037</v>
      </c>
      <c r="O143" s="247">
        <v>3.090379261444068E-5</v>
      </c>
      <c r="P143" s="247">
        <v>1.5612516083978228E-3</v>
      </c>
      <c r="Q143" s="247">
        <v>4.8091181959018237E-5</v>
      </c>
      <c r="R143" s="247">
        <v>1.4542010387028346E-3</v>
      </c>
      <c r="S143" s="247">
        <v>1.0129305596612887E-3</v>
      </c>
      <c r="T143" s="247">
        <v>3.2936121950570936E-4</v>
      </c>
      <c r="U143" s="247">
        <v>3.4374778689155128E-5</v>
      </c>
      <c r="V143" s="247">
        <v>5.7759680659520314E-3</v>
      </c>
      <c r="W143" s="247">
        <v>6.0483599999999998E-2</v>
      </c>
      <c r="X143" s="247">
        <v>2.5012548196000003E-3</v>
      </c>
      <c r="Y143" s="247">
        <v>3.4292772643E-3</v>
      </c>
      <c r="Z143" s="247">
        <v>1.9758133114000003E-3</v>
      </c>
      <c r="AA143" s="247">
        <v>3.3969752041999998E-3</v>
      </c>
      <c r="AB143" s="247">
        <v>1.13033205995E-2</v>
      </c>
      <c r="AC143" s="247">
        <v>6.0483299999999997E-5</v>
      </c>
      <c r="AD143" s="247">
        <v>1.34027E-5</v>
      </c>
      <c r="AE143" s="248"/>
      <c r="AF143" s="249">
        <v>9164.7640068578003</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0.72733622839662138</v>
      </c>
      <c r="F144" s="247">
        <v>8.9006998868159257E-2</v>
      </c>
      <c r="G144" s="247">
        <v>9.0316914715720661E-2</v>
      </c>
      <c r="H144" s="247">
        <v>3.0490033636981409E-4</v>
      </c>
      <c r="I144" s="247">
        <v>0.1166399241152391</v>
      </c>
      <c r="J144" s="247">
        <v>0.1166399241152391</v>
      </c>
      <c r="K144" s="247">
        <v>0.1166399241152391</v>
      </c>
      <c r="L144" s="247">
        <v>6.4142463988949405E-2</v>
      </c>
      <c r="M144" s="247">
        <v>0.79232077717271276</v>
      </c>
      <c r="N144" s="247">
        <v>3.5873450841796217E-2</v>
      </c>
      <c r="O144" s="247">
        <v>1.4959488254220796E-6</v>
      </c>
      <c r="P144" s="247">
        <v>1.4760172413610508E-4</v>
      </c>
      <c r="Q144" s="247">
        <v>2.9041468399750768E-6</v>
      </c>
      <c r="R144" s="247">
        <v>2.3000432571101761E-4</v>
      </c>
      <c r="S144" s="247">
        <v>1.5447976770907492E-4</v>
      </c>
      <c r="T144" s="247">
        <v>7.3000574647245609E-6</v>
      </c>
      <c r="U144" s="247">
        <v>2.8163960291059936E-6</v>
      </c>
      <c r="V144" s="247">
        <v>5.0431876091300623E-4</v>
      </c>
      <c r="W144" s="247">
        <v>6.9929999999999992E-4</v>
      </c>
      <c r="X144" s="247">
        <v>5.0506198870000003E-4</v>
      </c>
      <c r="Y144" s="247">
        <v>5.6892129530000007E-4</v>
      </c>
      <c r="Z144" s="247">
        <v>4.4307008569999999E-4</v>
      </c>
      <c r="AA144" s="247">
        <v>4.7517962540000001E-4</v>
      </c>
      <c r="AB144" s="247">
        <v>1.9922329951000003E-3</v>
      </c>
      <c r="AC144" s="247">
        <v>6.9940000000000003E-7</v>
      </c>
      <c r="AD144" s="247">
        <v>5.9839999999999996E-7</v>
      </c>
      <c r="AE144" s="248"/>
      <c r="AF144" s="249">
        <v>1166.3138329086</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2.0298371093162193</v>
      </c>
      <c r="F145" s="247">
        <v>0.1613953970985321</v>
      </c>
      <c r="G145" s="247">
        <v>0.17071034647554664</v>
      </c>
      <c r="H145" s="247">
        <v>4.5836297904159928E-4</v>
      </c>
      <c r="I145" s="247">
        <v>8.4802440467536599E-2</v>
      </c>
      <c r="J145" s="247">
        <v>8.4802440467536599E-2</v>
      </c>
      <c r="K145" s="247">
        <v>8.4802440467536599E-2</v>
      </c>
      <c r="L145" s="247">
        <v>4.24012202337683E-2</v>
      </c>
      <c r="M145" s="247">
        <v>0.51039586964668404</v>
      </c>
      <c r="N145" s="247">
        <v>6.8187808331207601E-4</v>
      </c>
      <c r="O145" s="247">
        <v>2.5135187508716797E-6</v>
      </c>
      <c r="P145" s="247">
        <v>2.6623209472342922E-4</v>
      </c>
      <c r="Q145" s="247">
        <v>5.0254303587916086E-6</v>
      </c>
      <c r="R145" s="247">
        <v>4.2685300905055061E-4</v>
      </c>
      <c r="S145" s="247">
        <v>2.8624703043920113E-4</v>
      </c>
      <c r="T145" s="247">
        <v>1.0078182147762977E-5</v>
      </c>
      <c r="U145" s="247">
        <v>5.0238232158398587E-6</v>
      </c>
      <c r="V145" s="247">
        <v>9.0423996456262166E-4</v>
      </c>
      <c r="W145" s="247">
        <v>9.9593000000000008E-3</v>
      </c>
      <c r="X145" s="247">
        <v>1.4227695549999999E-4</v>
      </c>
      <c r="Y145" s="247">
        <v>8.6156600849999999E-4</v>
      </c>
      <c r="Z145" s="247">
        <v>9.6274073219999997E-4</v>
      </c>
      <c r="AA145" s="247">
        <v>2.2131970830000002E-4</v>
      </c>
      <c r="AB145" s="247">
        <v>2.1879034045000001E-3</v>
      </c>
      <c r="AC145" s="247">
        <v>1.7231000000000001E-6</v>
      </c>
      <c r="AD145" s="247">
        <v>1.7231000000000001E-6</v>
      </c>
      <c r="AE145" s="248"/>
      <c r="AF145" s="249">
        <v>2144.2524933921</v>
      </c>
      <c r="AG145" s="249" t="s">
        <v>399</v>
      </c>
      <c r="AH145" s="249" t="s">
        <v>399</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6.6975119408856261E-3</v>
      </c>
      <c r="F146" s="247">
        <v>0.15432302505022069</v>
      </c>
      <c r="G146" s="247">
        <v>7.9202184753945058E-4</v>
      </c>
      <c r="H146" s="247">
        <v>6.4792591025176729E-5</v>
      </c>
      <c r="I146" s="247">
        <v>2.522616083895252E-3</v>
      </c>
      <c r="J146" s="247">
        <v>2.522616083895252E-3</v>
      </c>
      <c r="K146" s="247">
        <v>2.522616083895252E-3</v>
      </c>
      <c r="L146" s="247">
        <v>3.9198552163877901E-4</v>
      </c>
      <c r="M146" s="247">
        <v>0.73346028333149438</v>
      </c>
      <c r="N146" s="247">
        <v>5.3944845975140321E-2</v>
      </c>
      <c r="O146" s="247">
        <v>3.2944816958004401E-5</v>
      </c>
      <c r="P146" s="247">
        <v>1.1484316789322033E-5</v>
      </c>
      <c r="Q146" s="247">
        <v>3.9601092376972523E-7</v>
      </c>
      <c r="R146" s="247">
        <v>1.4591963855912745E-4</v>
      </c>
      <c r="S146" s="247">
        <v>5.5817449725258867E-3</v>
      </c>
      <c r="T146" s="247">
        <v>2.3158674615052758E-4</v>
      </c>
      <c r="U146" s="247">
        <v>3.2801480073462781E-5</v>
      </c>
      <c r="V146" s="247">
        <v>3.2700744726467234E-3</v>
      </c>
      <c r="W146" s="247">
        <v>9.1069999999999996E-4</v>
      </c>
      <c r="X146" s="247">
        <v>1.3874348300000001E-5</v>
      </c>
      <c r="Y146" s="247">
        <v>2.5436305300000001E-5</v>
      </c>
      <c r="Z146" s="247">
        <v>8.6714676999999992E-6</v>
      </c>
      <c r="AA146" s="247">
        <v>2.9772039100000001E-5</v>
      </c>
      <c r="AB146" s="247">
        <v>7.7754160400000005E-5</v>
      </c>
      <c r="AC146" s="247">
        <v>9.104E-7</v>
      </c>
      <c r="AD146" s="247">
        <v>9.104E-7</v>
      </c>
      <c r="AE146" s="248"/>
      <c r="AF146" s="249">
        <v>58.1638444847</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1.3912345308950655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64.5538943767246</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4.1397597827807386E-2</v>
      </c>
      <c r="J148" s="247">
        <v>7.878622815643134E-2</v>
      </c>
      <c r="K148" s="247">
        <v>0.1018844257841202</v>
      </c>
      <c r="L148" s="247">
        <v>4.0343799734418803E-3</v>
      </c>
      <c r="M148" s="247" t="s">
        <v>399</v>
      </c>
      <c r="N148" s="247">
        <v>0.11412263526243631</v>
      </c>
      <c r="O148" s="247">
        <v>5.1529612624115907E-4</v>
      </c>
      <c r="P148" s="247" t="s">
        <v>501</v>
      </c>
      <c r="Q148" s="247">
        <v>1.3115671671069433E-3</v>
      </c>
      <c r="R148" s="247">
        <v>4.2429768303188925E-2</v>
      </c>
      <c r="S148" s="247">
        <v>0.93020957406462323</v>
      </c>
      <c r="T148" s="247">
        <v>6.6212975212340923E-3</v>
      </c>
      <c r="U148" s="247">
        <v>8.2795195655614793E-4</v>
      </c>
      <c r="V148" s="247">
        <v>0.33025502198251211</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3299.8531124318001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1.5876408862231441E-2</v>
      </c>
      <c r="J149" s="247">
        <v>2.9400757152280441E-2</v>
      </c>
      <c r="K149" s="247">
        <v>5.8801514304560883E-2</v>
      </c>
      <c r="L149" s="247">
        <v>6.2329605162834555E-4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3299.8531124318001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11.557341558309108</v>
      </c>
      <c r="F152" s="172">
        <f t="shared" ref="F152:AD152" si="1">F141 + F151 + IF(AND(OR($B$4="AT",$B$4="BE",$B$4="CH",$B$4="GB",$B$4="IE",$B$4="LT",$B$4="LU",$B$4="NL"),SUM(F143:F149)&gt;0),SUM(F143:F149)-SUM(F27:F33),0)</f>
        <v>14.378217475134937</v>
      </c>
      <c r="G152" s="172">
        <f t="shared" si="1"/>
        <v>3.1772590081249126</v>
      </c>
      <c r="H152" s="172">
        <f t="shared" si="1"/>
        <v>0.14780522186395617</v>
      </c>
      <c r="I152" s="172">
        <f t="shared" si="1"/>
        <v>1.5890076519610177</v>
      </c>
      <c r="J152" s="172">
        <f t="shared" si="1"/>
        <v>1.7887373441926022</v>
      </c>
      <c r="K152" s="172">
        <f t="shared" si="1"/>
        <v>2.1326385689565082</v>
      </c>
      <c r="L152" s="172">
        <f t="shared" si="1"/>
        <v>0.45608709815394322</v>
      </c>
      <c r="M152" s="172">
        <f t="shared" si="1"/>
        <v>64.164022745743267</v>
      </c>
      <c r="N152" s="172">
        <f t="shared" si="1"/>
        <v>9.4972156068980063</v>
      </c>
      <c r="O152" s="172">
        <f t="shared" si="1"/>
        <v>0.2213041103685332</v>
      </c>
      <c r="P152" s="172">
        <f t="shared" si="1"/>
        <v>0.28526550980530685</v>
      </c>
      <c r="Q152" s="172">
        <f t="shared" si="1"/>
        <v>7.1072368745509706E-2</v>
      </c>
      <c r="R152" s="172">
        <f t="shared" si="1"/>
        <v>0.44293064965899742</v>
      </c>
      <c r="S152" s="172">
        <f t="shared" si="1"/>
        <v>1.9735682189821968</v>
      </c>
      <c r="T152" s="172">
        <f t="shared" si="1"/>
        <v>0.9488970327454419</v>
      </c>
      <c r="U152" s="172">
        <f t="shared" si="1"/>
        <v>0.14705821568866076</v>
      </c>
      <c r="V152" s="172">
        <f t="shared" si="1"/>
        <v>2.2015539056613704</v>
      </c>
      <c r="W152" s="172">
        <f t="shared" si="1"/>
        <v>33.478921744299157</v>
      </c>
      <c r="X152" s="172">
        <f t="shared" si="1"/>
        <v>0.34923554853569566</v>
      </c>
      <c r="Y152" s="172">
        <f t="shared" si="1"/>
        <v>0.47262638367223009</v>
      </c>
      <c r="Z152" s="172">
        <f t="shared" si="1"/>
        <v>0.20147845862597291</v>
      </c>
      <c r="AA152" s="172">
        <f t="shared" si="1"/>
        <v>0.16408308973781643</v>
      </c>
      <c r="AB152" s="172">
        <f t="shared" si="1"/>
        <v>1.1874256779508754</v>
      </c>
      <c r="AC152" s="172">
        <f t="shared" si="1"/>
        <v>9.9021385294820116E-2</v>
      </c>
      <c r="AD152" s="172">
        <f t="shared" si="1"/>
        <v>0.20927122349302918</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11.557341558309108</v>
      </c>
      <c r="F154" s="172">
        <f>F141 + F153 - IF(OR($B$6=2005,$B$6&gt;=2020),SUM(F99:F122),0) + IF(AND(OR($B$4="AT",$B$4="BE",$B$4="CH",$B$4="GB",$B$4="IE",$B$4="LT",$B$4="LU",$B$4="NL"),SUM(F143:F149)&gt;0),SUM(F143:F149)-SUM(F27:F33),0)</f>
        <v>14.378217475134937</v>
      </c>
      <c r="G154" s="172">
        <f>G141 + G153 + IF(AND(OR($B$4="AT",$B$4="BE",$B$4="CH",$B$4="GB",$B$4="IE",$B$4="LT",$B$4="LU",$B$4="NL"),SUM(G143:G149)&gt;0),SUM(G143:G149)-SUM(G27:G33),0)</f>
        <v>3.1772590081249126</v>
      </c>
      <c r="H154" s="172">
        <f t="shared" ref="H154:AD154" si="2">H141 + H153 + IF(AND(OR($B$4="AT",$B$4="BE",$B$4="CH",$B$4="GB",$B$4="IE",$B$4="LT",$B$4="LU",$B$4="NL"),SUM(H143:H149)&gt;0),SUM(H143:H149)-SUM(H27:H33),0)</f>
        <v>0.14780522186395617</v>
      </c>
      <c r="I154" s="172">
        <f t="shared" si="2"/>
        <v>1.5890076519610177</v>
      </c>
      <c r="J154" s="172">
        <f t="shared" si="2"/>
        <v>1.7887373441926022</v>
      </c>
      <c r="K154" s="172">
        <f t="shared" si="2"/>
        <v>2.1326385689565082</v>
      </c>
      <c r="L154" s="172">
        <f t="shared" si="2"/>
        <v>0.45608709815394322</v>
      </c>
      <c r="M154" s="172">
        <f t="shared" si="2"/>
        <v>64.164022745743267</v>
      </c>
      <c r="N154" s="172">
        <f t="shared" si="2"/>
        <v>9.4972156068980063</v>
      </c>
      <c r="O154" s="172">
        <f t="shared" si="2"/>
        <v>0.2213041103685332</v>
      </c>
      <c r="P154" s="172">
        <f t="shared" si="2"/>
        <v>0.28526550980530685</v>
      </c>
      <c r="Q154" s="172">
        <f t="shared" si="2"/>
        <v>7.1072368745509706E-2</v>
      </c>
      <c r="R154" s="172">
        <f t="shared" si="2"/>
        <v>0.44293064965899742</v>
      </c>
      <c r="S154" s="172">
        <f t="shared" si="2"/>
        <v>1.9735682189821968</v>
      </c>
      <c r="T154" s="172">
        <f t="shared" si="2"/>
        <v>0.9488970327454419</v>
      </c>
      <c r="U154" s="172">
        <f t="shared" si="2"/>
        <v>0.14705821568866076</v>
      </c>
      <c r="V154" s="172">
        <f t="shared" si="2"/>
        <v>2.2015539056613704</v>
      </c>
      <c r="W154" s="172">
        <f t="shared" si="2"/>
        <v>33.478921744299157</v>
      </c>
      <c r="X154" s="172">
        <f t="shared" si="2"/>
        <v>0.34923554853569566</v>
      </c>
      <c r="Y154" s="172">
        <f t="shared" si="2"/>
        <v>0.47262638367223009</v>
      </c>
      <c r="Z154" s="172">
        <f t="shared" si="2"/>
        <v>0.20147845862597291</v>
      </c>
      <c r="AA154" s="172">
        <f t="shared" si="2"/>
        <v>0.16408308973781643</v>
      </c>
      <c r="AB154" s="172">
        <f t="shared" si="2"/>
        <v>1.1874256779508754</v>
      </c>
      <c r="AC154" s="172">
        <f t="shared" si="2"/>
        <v>9.9021385294820116E-2</v>
      </c>
      <c r="AD154" s="172">
        <f t="shared" si="2"/>
        <v>0.20927122349302918</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2008</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0.24619265921623665</v>
      </c>
      <c r="F14" s="247">
        <v>1.2836585515034206E-2</v>
      </c>
      <c r="G14" s="247">
        <v>1.244840957019064E-2</v>
      </c>
      <c r="H14" s="247">
        <v>5.1589249030977264E-3</v>
      </c>
      <c r="I14" s="247">
        <v>3.6534268676697871E-3</v>
      </c>
      <c r="J14" s="247">
        <v>3.672541089121838E-3</v>
      </c>
      <c r="K14" s="247">
        <v>3.6988231436184079E-3</v>
      </c>
      <c r="L14" s="247">
        <v>1.1479930204178992E-4</v>
      </c>
      <c r="M14" s="247">
        <v>5.3127857613054164E-2</v>
      </c>
      <c r="N14" s="247">
        <v>0.55579922574617224</v>
      </c>
      <c r="O14" s="247">
        <v>5.0125185334205007E-2</v>
      </c>
      <c r="P14" s="247">
        <v>3.3244217735690133E-2</v>
      </c>
      <c r="Q14" s="247">
        <v>3.9784227936119201E-2</v>
      </c>
      <c r="R14" s="247">
        <v>4.5886084509584625E-2</v>
      </c>
      <c r="S14" s="247">
        <v>0.12305182106669517</v>
      </c>
      <c r="T14" s="247">
        <v>7.1173381353935805E-2</v>
      </c>
      <c r="U14" s="247">
        <v>6.0798608019792333E-3</v>
      </c>
      <c r="V14" s="247">
        <v>0.90708095536097155</v>
      </c>
      <c r="W14" s="247">
        <v>1.3925861227139085E-2</v>
      </c>
      <c r="X14" s="247">
        <v>5.6133820781893917E-3</v>
      </c>
      <c r="Y14" s="247">
        <v>2.1639756648408542E-4</v>
      </c>
      <c r="Z14" s="247">
        <v>7.8583835484085456E-5</v>
      </c>
      <c r="AA14" s="247">
        <v>1.8838879211593884E-4</v>
      </c>
      <c r="AB14" s="247">
        <v>6.0966971596016478E-3</v>
      </c>
      <c r="AC14" s="247">
        <v>2.5057042000000002E-2</v>
      </c>
      <c r="AD14" s="247">
        <v>1.7539929400000001E-2</v>
      </c>
      <c r="AE14" s="248"/>
      <c r="AF14" s="249">
        <v>3.6082589383544765</v>
      </c>
      <c r="AG14" s="249" t="s">
        <v>399</v>
      </c>
      <c r="AH14" s="249">
        <v>1079.7681953398157</v>
      </c>
      <c r="AI14" s="249">
        <v>1581.9645112275073</v>
      </c>
      <c r="AJ14" s="249">
        <v>2858.6800549667701</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0.23147399274922156</v>
      </c>
      <c r="F23" s="247">
        <v>8.5267610939976313E-2</v>
      </c>
      <c r="G23" s="247">
        <v>1.6769178590544367E-4</v>
      </c>
      <c r="H23" s="247">
        <v>8.0295070233942498E-5</v>
      </c>
      <c r="I23" s="247">
        <v>1.2935736632434568E-2</v>
      </c>
      <c r="J23" s="247">
        <v>1.9928546633972047E-2</v>
      </c>
      <c r="K23" s="247">
        <v>8.032533352461145E-2</v>
      </c>
      <c r="L23" s="247">
        <v>8.6792155005166686E-3</v>
      </c>
      <c r="M23" s="247">
        <v>0.30603755734722615</v>
      </c>
      <c r="N23" s="247">
        <v>7.8347410983516808E-6</v>
      </c>
      <c r="O23" s="247">
        <v>1.709625960784834E-4</v>
      </c>
      <c r="P23" s="247" t="s">
        <v>501</v>
      </c>
      <c r="Q23" s="247" t="s">
        <v>501</v>
      </c>
      <c r="R23" s="247">
        <v>5.4074070261344968E-4</v>
      </c>
      <c r="S23" s="247">
        <v>2.3623725539225798E-2</v>
      </c>
      <c r="T23" s="247">
        <v>7.4760333937871567E-4</v>
      </c>
      <c r="U23" s="247">
        <v>1.0337522491773548E-4</v>
      </c>
      <c r="V23" s="247">
        <v>1.3418053443900704E-2</v>
      </c>
      <c r="W23" s="247" t="s">
        <v>501</v>
      </c>
      <c r="X23" s="247">
        <v>3.1649847443763367E-4</v>
      </c>
      <c r="Y23" s="247">
        <v>5.1691400660683145E-4</v>
      </c>
      <c r="Z23" s="247" t="s">
        <v>399</v>
      </c>
      <c r="AA23" s="247" t="s">
        <v>399</v>
      </c>
      <c r="AB23" s="247">
        <v>8.3341248104446507E-4</v>
      </c>
      <c r="AC23" s="247" t="s">
        <v>501</v>
      </c>
      <c r="AD23" s="247" t="s">
        <v>399</v>
      </c>
      <c r="AE23" s="248"/>
      <c r="AF23" s="249">
        <v>445.43362887935444</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0.14081810318342095</v>
      </c>
      <c r="F24" s="247">
        <v>2.8522252408716513E-2</v>
      </c>
      <c r="G24" s="247">
        <v>6.0778626807558214E-3</v>
      </c>
      <c r="H24" s="247">
        <v>6.8144483999889381E-4</v>
      </c>
      <c r="I24" s="247">
        <v>3.1390426139531933E-3</v>
      </c>
      <c r="J24" s="247">
        <v>3.1390426139531933E-3</v>
      </c>
      <c r="K24" s="247">
        <v>3.1390426139531933E-3</v>
      </c>
      <c r="L24" s="247">
        <v>1.3048726732711709E-3</v>
      </c>
      <c r="M24" s="247">
        <v>3.9872512226832545E-2</v>
      </c>
      <c r="N24" s="247">
        <v>2.1356886879569736E-5</v>
      </c>
      <c r="O24" s="247">
        <v>1.6855296798994274E-6</v>
      </c>
      <c r="P24" s="247">
        <v>6.1670221456259968E-4</v>
      </c>
      <c r="Q24" s="247">
        <v>1.1508607713919133E-4</v>
      </c>
      <c r="R24" s="247">
        <v>3.7198005505462919E-5</v>
      </c>
      <c r="S24" s="247">
        <v>2.7850752482664479E-5</v>
      </c>
      <c r="T24" s="247">
        <v>1.5426110698452898E-5</v>
      </c>
      <c r="U24" s="247">
        <v>7.7250328173695176E-5</v>
      </c>
      <c r="V24" s="247">
        <v>4.10375807374399E-3</v>
      </c>
      <c r="W24" s="247">
        <v>7.3951133622754731E-4</v>
      </c>
      <c r="X24" s="247">
        <v>1.0195774161053277E-6</v>
      </c>
      <c r="Y24" s="247">
        <v>4.9397716204899413E-6</v>
      </c>
      <c r="Z24" s="247">
        <v>1.4212983896019573E-6</v>
      </c>
      <c r="AA24" s="247">
        <v>1.3762824887962026E-6</v>
      </c>
      <c r="AB24" s="247">
        <v>8.7569299149934297E-6</v>
      </c>
      <c r="AC24" s="247" t="s">
        <v>501</v>
      </c>
      <c r="AD24" s="247" t="s">
        <v>501</v>
      </c>
      <c r="AE24" s="248"/>
      <c r="AF24" s="249">
        <v>113.39528545317721</v>
      </c>
      <c r="AG24" s="249" t="s">
        <v>399</v>
      </c>
      <c r="AH24" s="249">
        <v>1116.8421857559599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2.1032038403208047</v>
      </c>
      <c r="F27" s="247">
        <v>0.53625211628175362</v>
      </c>
      <c r="G27" s="247">
        <v>3.5831733425136353E-3</v>
      </c>
      <c r="H27" s="247">
        <v>3.9669560770392923E-2</v>
      </c>
      <c r="I27" s="247">
        <v>0.1290322343722701</v>
      </c>
      <c r="J27" s="247">
        <v>0.1290322343722701</v>
      </c>
      <c r="K27" s="247">
        <v>0.1290322343722701</v>
      </c>
      <c r="L27" s="247">
        <v>0.10524297766851143</v>
      </c>
      <c r="M27" s="247">
        <v>4.4314279870325981</v>
      </c>
      <c r="N27" s="247">
        <v>2.3702694607221964E-3</v>
      </c>
      <c r="O27" s="247">
        <v>2.2017167651544519E-5</v>
      </c>
      <c r="P27" s="247">
        <v>1.4724023895706299E-3</v>
      </c>
      <c r="Q27" s="247">
        <v>3.714299625114435E-5</v>
      </c>
      <c r="R27" s="247">
        <v>1.8340175833738831E-3</v>
      </c>
      <c r="S27" s="247">
        <v>1.2488420657701929E-3</v>
      </c>
      <c r="T27" s="247">
        <v>1.9143875638534882E-4</v>
      </c>
      <c r="U27" s="247">
        <v>3.0251657199199618E-5</v>
      </c>
      <c r="V27" s="247">
        <v>5.2385581242975886E-3</v>
      </c>
      <c r="W27" s="247">
        <v>0.14926699999999998</v>
      </c>
      <c r="X27" s="247">
        <v>4.1483969946E-3</v>
      </c>
      <c r="Y27" s="247">
        <v>4.6650009257E-3</v>
      </c>
      <c r="Z27" s="247">
        <v>3.6256151804000001E-3</v>
      </c>
      <c r="AA27" s="247">
        <v>3.9602137734999999E-3</v>
      </c>
      <c r="AB27" s="247">
        <v>1.63992268742E-2</v>
      </c>
      <c r="AC27" s="247">
        <v>1.4926800000000001E-4</v>
      </c>
      <c r="AD27" s="247">
        <v>2.9884000000000001E-5</v>
      </c>
      <c r="AE27" s="248"/>
      <c r="AF27" s="249">
        <v>10133.9357866393</v>
      </c>
      <c r="AG27" s="249" t="s">
        <v>399</v>
      </c>
      <c r="AH27" s="249">
        <v>7.7804163400000001E-2</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0.62844804638296525</v>
      </c>
      <c r="F28" s="247">
        <v>7.402591446109022E-2</v>
      </c>
      <c r="G28" s="247">
        <v>7.4629347481668562E-4</v>
      </c>
      <c r="H28" s="247">
        <v>9.5291928515184353E-4</v>
      </c>
      <c r="I28" s="247">
        <v>4.7255931239141707E-2</v>
      </c>
      <c r="J28" s="247">
        <v>4.7255931239141707E-2</v>
      </c>
      <c r="K28" s="247">
        <v>4.7255931239141707E-2</v>
      </c>
      <c r="L28" s="247">
        <v>3.8216951991221354E-2</v>
      </c>
      <c r="M28" s="247">
        <v>0.48829741557624451</v>
      </c>
      <c r="N28" s="247">
        <v>6.5043972384866183E-5</v>
      </c>
      <c r="O28" s="247">
        <v>2.4919412721132843E-6</v>
      </c>
      <c r="P28" s="247">
        <v>2.4807023010693554E-4</v>
      </c>
      <c r="Q28" s="247">
        <v>4.8552781863299881E-6</v>
      </c>
      <c r="R28" s="247">
        <v>3.880066091219053E-4</v>
      </c>
      <c r="S28" s="247">
        <v>2.6054670752584001E-4</v>
      </c>
      <c r="T28" s="247">
        <v>1.1896830456901852E-5</v>
      </c>
      <c r="U28" s="247">
        <v>4.7266738284334059E-6</v>
      </c>
      <c r="V28" s="247">
        <v>8.4694315838111547E-4</v>
      </c>
      <c r="W28" s="247">
        <v>2.9155800000000003E-2</v>
      </c>
      <c r="X28" s="247">
        <v>8.4864321370000002E-4</v>
      </c>
      <c r="Y28" s="247">
        <v>9.5160966119999999E-4</v>
      </c>
      <c r="Z28" s="247">
        <v>7.4583638100000004E-4</v>
      </c>
      <c r="AA28" s="247">
        <v>7.9186059760000011E-4</v>
      </c>
      <c r="AB28" s="247">
        <v>3.3379498535000001E-3</v>
      </c>
      <c r="AC28" s="247">
        <v>2.9156E-5</v>
      </c>
      <c r="AD28" s="247">
        <v>5.8679000000000002E-6</v>
      </c>
      <c r="AE28" s="248"/>
      <c r="AF28" s="249">
        <v>1964.6852667788</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1.6109524154306583</v>
      </c>
      <c r="F29" s="247">
        <v>7.6175924101270914E-2</v>
      </c>
      <c r="G29" s="247">
        <v>9.4323762051180143E-4</v>
      </c>
      <c r="H29" s="247">
        <v>1.0054188463844169E-3</v>
      </c>
      <c r="I29" s="247">
        <v>3.5342101604416497E-2</v>
      </c>
      <c r="J29" s="247">
        <v>3.5342101604416497E-2</v>
      </c>
      <c r="K29" s="247">
        <v>3.5342101604416497E-2</v>
      </c>
      <c r="L29" s="247">
        <v>2.3512704397678306E-2</v>
      </c>
      <c r="M29" s="247">
        <v>0.41196050327626332</v>
      </c>
      <c r="N29" s="247">
        <v>2.8922978546851942E-5</v>
      </c>
      <c r="O29" s="247">
        <v>2.8870581201689797E-6</v>
      </c>
      <c r="P29" s="247">
        <v>3.0600716821180528E-4</v>
      </c>
      <c r="Q29" s="247">
        <v>5.7739483001291066E-6</v>
      </c>
      <c r="R29" s="247">
        <v>4.9075336099087426E-4</v>
      </c>
      <c r="S29" s="247">
        <v>3.2909389264104363E-4</v>
      </c>
      <c r="T29" s="247">
        <v>1.1550751583808715E-5</v>
      </c>
      <c r="U29" s="247">
        <v>5.7737803599202523E-6</v>
      </c>
      <c r="V29" s="247">
        <v>1.03927542657938E-3</v>
      </c>
      <c r="W29" s="247">
        <v>1.08193E-2</v>
      </c>
      <c r="X29" s="247">
        <v>1.6054420829999998E-4</v>
      </c>
      <c r="Y29" s="247">
        <v>9.7218437230000003E-4</v>
      </c>
      <c r="Z29" s="247">
        <v>1.0863491421999999E-3</v>
      </c>
      <c r="AA29" s="247">
        <v>2.4973543470000002E-4</v>
      </c>
      <c r="AB29" s="247">
        <v>2.4688131575000003E-3</v>
      </c>
      <c r="AC29" s="247">
        <v>1.00983E-5</v>
      </c>
      <c r="AD29" s="247">
        <v>2.0787000000000001E-6</v>
      </c>
      <c r="AE29" s="248"/>
      <c r="AF29" s="249">
        <v>2465.0509069029999</v>
      </c>
      <c r="AG29" s="249" t="s">
        <v>399</v>
      </c>
      <c r="AH29" s="249">
        <v>10.2979670448</v>
      </c>
      <c r="AI29" s="249" t="s">
        <v>399</v>
      </c>
      <c r="AJ29" s="249" t="s">
        <v>399</v>
      </c>
      <c r="AK29" s="249" t="s">
        <v>399</v>
      </c>
      <c r="AL29" s="250" t="s">
        <v>12</v>
      </c>
    </row>
    <row r="30" spans="1:38" s="1" customFormat="1" ht="26.25" customHeight="1" thickBot="1" x14ac:dyDescent="0.3">
      <c r="A30" s="244" t="s">
        <v>123</v>
      </c>
      <c r="B30" s="244" t="s">
        <v>166</v>
      </c>
      <c r="C30" s="245" t="s">
        <v>54</v>
      </c>
      <c r="D30" s="246"/>
      <c r="E30" s="247">
        <v>8.7353986521426334E-3</v>
      </c>
      <c r="F30" s="247">
        <v>0.10387573708329571</v>
      </c>
      <c r="G30" s="247">
        <v>2.3694763417458492E-5</v>
      </c>
      <c r="H30" s="247">
        <v>8.7429758700589746E-5</v>
      </c>
      <c r="I30" s="247">
        <v>1.4584387359660618E-3</v>
      </c>
      <c r="J30" s="247">
        <v>1.4584387359660618E-3</v>
      </c>
      <c r="K30" s="247">
        <v>1.4584387359660618E-3</v>
      </c>
      <c r="L30" s="247">
        <v>2.566432691493793E-4</v>
      </c>
      <c r="M30" s="247">
        <v>0.47218962880424004</v>
      </c>
      <c r="N30" s="247">
        <v>6.0939509457518293E-5</v>
      </c>
      <c r="O30" s="247">
        <v>4.873394679661488E-5</v>
      </c>
      <c r="P30" s="247">
        <v>1.5876805432215716E-5</v>
      </c>
      <c r="Q30" s="247">
        <v>5.4747604938674888E-7</v>
      </c>
      <c r="R30" s="247">
        <v>2.151557876210812E-4</v>
      </c>
      <c r="S30" s="247">
        <v>8.2606360508616587E-3</v>
      </c>
      <c r="T30" s="247">
        <v>3.4246183886417692E-4</v>
      </c>
      <c r="U30" s="247">
        <v>4.8521802223089917E-5</v>
      </c>
      <c r="V30" s="247">
        <v>4.8355967154793426E-3</v>
      </c>
      <c r="W30" s="247">
        <v>1.0233999999999998E-3</v>
      </c>
      <c r="X30" s="247">
        <v>1.3472694000000001E-5</v>
      </c>
      <c r="Y30" s="247">
        <v>1.8095638200000001E-5</v>
      </c>
      <c r="Z30" s="247">
        <v>1.0168630899999999E-5</v>
      </c>
      <c r="AA30" s="247">
        <v>2.0266291899999999E-5</v>
      </c>
      <c r="AB30" s="247">
        <v>6.2003254999999993E-5</v>
      </c>
      <c r="AC30" s="247">
        <v>1.0235E-6</v>
      </c>
      <c r="AD30" s="247">
        <v>4.2249999999999998E-7</v>
      </c>
      <c r="AE30" s="248"/>
      <c r="AF30" s="249">
        <v>80.687542892899998</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0.21229051767439094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9.8503734279195143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5.0540045406327665E-2</v>
      </c>
      <c r="J32" s="247">
        <v>9.6362898045164083E-2</v>
      </c>
      <c r="K32" s="247">
        <v>0.1244150011022489</v>
      </c>
      <c r="L32" s="247">
        <v>4.9046203802671565E-3</v>
      </c>
      <c r="M32" s="247" t="s">
        <v>399</v>
      </c>
      <c r="N32" s="247">
        <v>0.14028926957108959</v>
      </c>
      <c r="O32" s="247">
        <v>6.3198830193729981E-4</v>
      </c>
      <c r="P32" s="287" t="s">
        <v>501</v>
      </c>
      <c r="Q32" s="247">
        <v>1.6116267849285411E-3</v>
      </c>
      <c r="R32" s="247">
        <v>5.2173827232096251E-2</v>
      </c>
      <c r="S32" s="247">
        <v>1.1439633808621048</v>
      </c>
      <c r="T32" s="247">
        <v>8.1321146628208357E-3</v>
      </c>
      <c r="U32" s="247">
        <v>1.010800908126553E-3</v>
      </c>
      <c r="V32" s="247">
        <v>0.40339305969477723</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3807.3469067442002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1.8228819895036455E-2</v>
      </c>
      <c r="J33" s="247">
        <v>3.375707387969714E-2</v>
      </c>
      <c r="K33" s="247">
        <v>6.751414775939428E-2</v>
      </c>
      <c r="L33" s="247">
        <v>7.1564996624957965E-4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3807.3469067442002</v>
      </c>
      <c r="AL33" s="250" t="s">
        <v>459</v>
      </c>
    </row>
    <row r="34" spans="1:38" s="1" customFormat="1" ht="26.25" customHeight="1" thickBot="1" x14ac:dyDescent="0.3">
      <c r="A34" s="244" t="s">
        <v>121</v>
      </c>
      <c r="B34" s="244" t="s">
        <v>170</v>
      </c>
      <c r="C34" s="245" t="s">
        <v>58</v>
      </c>
      <c r="D34" s="246"/>
      <c r="E34" s="247">
        <v>1.2595097024449508E-2</v>
      </c>
      <c r="F34" s="247">
        <v>1.1179569303079874E-3</v>
      </c>
      <c r="G34" s="247">
        <v>4.959513184360758E-4</v>
      </c>
      <c r="H34" s="247">
        <v>1.6841680188558407E-6</v>
      </c>
      <c r="I34" s="247">
        <v>3.2929101080328616E-4</v>
      </c>
      <c r="J34" s="247">
        <v>3.4602936780050373E-4</v>
      </c>
      <c r="K34" s="247">
        <v>3.6535080458124252E-4</v>
      </c>
      <c r="L34" s="247">
        <v>2.14039157022136E-4</v>
      </c>
      <c r="M34" s="247">
        <v>2.5717142324737348E-3</v>
      </c>
      <c r="N34" s="247" t="s">
        <v>501</v>
      </c>
      <c r="O34" s="247">
        <v>2.407430358241785E-6</v>
      </c>
      <c r="P34" s="247" t="s">
        <v>501</v>
      </c>
      <c r="Q34" s="247" t="s">
        <v>501</v>
      </c>
      <c r="R34" s="247">
        <v>1.2016487152940752E-5</v>
      </c>
      <c r="S34" s="247">
        <v>4.0853989856171746E-4</v>
      </c>
      <c r="T34" s="247">
        <v>1.6821015550290236E-5</v>
      </c>
      <c r="U34" s="247">
        <v>2.407430358241785E-6</v>
      </c>
      <c r="V34" s="247">
        <v>2.4032974305881509E-4</v>
      </c>
      <c r="W34" s="247" t="s">
        <v>501</v>
      </c>
      <c r="X34" s="247">
        <v>7.2119587555912681E-6</v>
      </c>
      <c r="Y34" s="247">
        <v>1.2016487152940752E-5</v>
      </c>
      <c r="Z34" s="247" t="s">
        <v>501</v>
      </c>
      <c r="AA34" s="247" t="s">
        <v>501</v>
      </c>
      <c r="AB34" s="247">
        <v>1.9228445908532022E-5</v>
      </c>
      <c r="AC34" s="247" t="s">
        <v>399</v>
      </c>
      <c r="AD34" s="247" t="s">
        <v>399</v>
      </c>
      <c r="AE34" s="248"/>
      <c r="AF34" s="249">
        <v>10.332319134084912</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5.5531386344264438E-2</v>
      </c>
      <c r="F36" s="247">
        <v>1.980700543593616E-3</v>
      </c>
      <c r="G36" s="247">
        <v>2.1288045148403676E-3</v>
      </c>
      <c r="H36" s="247">
        <v>5.1699538217551787E-6</v>
      </c>
      <c r="I36" s="247">
        <v>9.9019821433146238E-4</v>
      </c>
      <c r="J36" s="247">
        <v>1.0610569931825773E-3</v>
      </c>
      <c r="K36" s="247">
        <v>1.0610569931825773E-3</v>
      </c>
      <c r="L36" s="247">
        <v>3.2892766788659896E-4</v>
      </c>
      <c r="M36" s="247">
        <v>5.2338179572003884E-3</v>
      </c>
      <c r="N36" s="247">
        <v>9.1933943548034723E-5</v>
      </c>
      <c r="O36" s="247">
        <v>7.0858778851115088E-6</v>
      </c>
      <c r="P36" s="247">
        <v>2.1227222162265376E-5</v>
      </c>
      <c r="Q36" s="247">
        <v>2.8282688554307739E-5</v>
      </c>
      <c r="R36" s="247">
        <v>3.5368566439419245E-5</v>
      </c>
      <c r="S36" s="247">
        <v>6.2252326312546168E-4</v>
      </c>
      <c r="T36" s="247">
        <v>7.0737132878838491E-4</v>
      </c>
      <c r="U36" s="247">
        <v>7.0737132878838491E-5</v>
      </c>
      <c r="V36" s="247">
        <v>8.4878477155992359E-4</v>
      </c>
      <c r="W36" s="247">
        <v>9.1933943548034719E-2</v>
      </c>
      <c r="X36" s="247" t="s">
        <v>501</v>
      </c>
      <c r="Y36" s="247" t="s">
        <v>501</v>
      </c>
      <c r="Z36" s="247" t="s">
        <v>501</v>
      </c>
      <c r="AA36" s="247" t="s">
        <v>501</v>
      </c>
      <c r="AB36" s="247">
        <v>2.4025079524627001E-6</v>
      </c>
      <c r="AC36" s="247">
        <v>5.6565377108615478E-5</v>
      </c>
      <c r="AD36" s="247">
        <v>2.6883759873126922E-5</v>
      </c>
      <c r="AE36" s="248"/>
      <c r="AF36" s="249">
        <v>30.411493069148104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22.531559714795012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1.5275276698992242E-2</v>
      </c>
      <c r="F38" s="247">
        <v>9.5089637502911661E-4</v>
      </c>
      <c r="G38" s="247">
        <v>8.9946189264100136E-6</v>
      </c>
      <c r="H38" s="247">
        <v>4.3479898118646471E-6</v>
      </c>
      <c r="I38" s="247">
        <v>7.0271179658614531E-4</v>
      </c>
      <c r="J38" s="247">
        <v>9.472768466437314E-4</v>
      </c>
      <c r="K38" s="247">
        <v>2.2910984807363879E-3</v>
      </c>
      <c r="L38" s="247">
        <v>4.1540715359958505E-4</v>
      </c>
      <c r="M38" s="247">
        <v>6.4208312823637514E-3</v>
      </c>
      <c r="N38" s="247">
        <v>8.7027840293260335E-10</v>
      </c>
      <c r="O38" s="247">
        <v>1.3315094232044094E-5</v>
      </c>
      <c r="P38" s="247" t="s">
        <v>501</v>
      </c>
      <c r="Q38" s="247" t="s">
        <v>501</v>
      </c>
      <c r="R38" s="247">
        <v>3.5594927767143348E-5</v>
      </c>
      <c r="S38" s="247">
        <v>1.2534656733613051E-3</v>
      </c>
      <c r="T38" s="247">
        <v>4.6409522945155701E-5</v>
      </c>
      <c r="U38" s="247">
        <v>5.5101301401537564E-6</v>
      </c>
      <c r="V38" s="247">
        <v>8.1051168348796889E-4</v>
      </c>
      <c r="W38" s="247" t="s">
        <v>501</v>
      </c>
      <c r="X38" s="247">
        <v>1.6505570276065169E-5</v>
      </c>
      <c r="Y38" s="247">
        <v>2.751044691055438E-5</v>
      </c>
      <c r="Z38" s="247" t="s">
        <v>399</v>
      </c>
      <c r="AA38" s="247" t="s">
        <v>399</v>
      </c>
      <c r="AB38" s="247">
        <v>4.4016017186619539E-5</v>
      </c>
      <c r="AC38" s="247" t="s">
        <v>501</v>
      </c>
      <c r="AD38" s="247" t="s">
        <v>399</v>
      </c>
      <c r="AE38" s="248"/>
      <c r="AF38" s="249">
        <v>23.540156769469579</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0.53257647358782567</v>
      </c>
      <c r="F39" s="247">
        <v>0.31786203235010568</v>
      </c>
      <c r="G39" s="247">
        <v>0.29712166897988984</v>
      </c>
      <c r="H39" s="247">
        <v>6.9924796049863026E-3</v>
      </c>
      <c r="I39" s="247">
        <v>6.4155962498071095E-2</v>
      </c>
      <c r="J39" s="247">
        <v>7.3400350692518032E-2</v>
      </c>
      <c r="K39" s="247">
        <v>7.3400350692518032E-2</v>
      </c>
      <c r="L39" s="247">
        <v>3.1408729666597288E-2</v>
      </c>
      <c r="M39" s="247">
        <v>0.60965214506669507</v>
      </c>
      <c r="N39" s="247">
        <v>2.4774247962942187E-2</v>
      </c>
      <c r="O39" s="247">
        <v>4.7224590972010382E-4</v>
      </c>
      <c r="P39" s="247">
        <v>6.3240462718024961E-3</v>
      </c>
      <c r="Q39" s="247">
        <v>2.654786921047501E-3</v>
      </c>
      <c r="R39" s="247">
        <v>3.0959454537012938E-2</v>
      </c>
      <c r="S39" s="247">
        <v>9.2733536388848996E-3</v>
      </c>
      <c r="T39" s="247">
        <v>0.38532766865747875</v>
      </c>
      <c r="U39" s="247">
        <v>9.542984952259114E-4</v>
      </c>
      <c r="V39" s="247">
        <v>6.3598934720417916E-2</v>
      </c>
      <c r="W39" s="247">
        <v>2.4281865276486868E-2</v>
      </c>
      <c r="X39" s="247">
        <v>1.3875979188022076E-5</v>
      </c>
      <c r="Y39" s="247">
        <v>3.6929805201107482E-5</v>
      </c>
      <c r="Z39" s="247">
        <v>1.749309775188973E-5</v>
      </c>
      <c r="AA39" s="247">
        <v>1.6653994094531998E-5</v>
      </c>
      <c r="AB39" s="247">
        <v>8.4952876235551303E-5</v>
      </c>
      <c r="AC39" s="247" t="s">
        <v>501</v>
      </c>
      <c r="AD39" s="247" t="s">
        <v>501</v>
      </c>
      <c r="AE39" s="248"/>
      <c r="AF39" s="249">
        <v>3081.4627314823115</v>
      </c>
      <c r="AG39" s="249" t="s">
        <v>399</v>
      </c>
      <c r="AH39" s="249">
        <v>11140.555553063454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1.0672426836131039</v>
      </c>
      <c r="F41" s="247">
        <v>0.16675073757156567</v>
      </c>
      <c r="G41" s="247">
        <v>0.7054318117844004</v>
      </c>
      <c r="H41" s="247">
        <v>2.2537483449700985E-2</v>
      </c>
      <c r="I41" s="247">
        <v>0.14788006569395171</v>
      </c>
      <c r="J41" s="247">
        <v>0.14999689724773552</v>
      </c>
      <c r="K41" s="247">
        <v>0.15804332005837921</v>
      </c>
      <c r="L41" s="247">
        <v>1.1462887189402745E-2</v>
      </c>
      <c r="M41" s="247">
        <v>2.1122380323511272</v>
      </c>
      <c r="N41" s="247">
        <v>2.3312896774232761E-2</v>
      </c>
      <c r="O41" s="247">
        <v>2.9903484314726522E-3</v>
      </c>
      <c r="P41" s="247">
        <v>3.9117553718743016E-3</v>
      </c>
      <c r="Q41" s="247">
        <v>2.9374474955903688E-3</v>
      </c>
      <c r="R41" s="247">
        <v>8.0738996909708056E-3</v>
      </c>
      <c r="S41" s="247">
        <v>5.3404467627060064E-3</v>
      </c>
      <c r="T41" s="247">
        <v>2.1805401983333228E-3</v>
      </c>
      <c r="U41" s="247">
        <v>1.643387148701872E-2</v>
      </c>
      <c r="V41" s="247">
        <v>0.14228944898121865</v>
      </c>
      <c r="W41" s="247">
        <v>0.23465497736419294</v>
      </c>
      <c r="X41" s="247">
        <v>4.4967630204473544E-2</v>
      </c>
      <c r="Y41" s="247">
        <v>5.7687636851337341E-2</v>
      </c>
      <c r="Z41" s="247">
        <v>2.286107653396633E-2</v>
      </c>
      <c r="AA41" s="247">
        <v>2.3775556675792498E-2</v>
      </c>
      <c r="AB41" s="247">
        <v>0.14929190026556974</v>
      </c>
      <c r="AC41" s="247">
        <v>1.1507001120000001E-3</v>
      </c>
      <c r="AD41" s="247">
        <v>2.2783204405572674E-2</v>
      </c>
      <c r="AE41" s="248"/>
      <c r="AF41" s="249">
        <v>8230.5642328084068</v>
      </c>
      <c r="AG41" s="249">
        <v>133.9776</v>
      </c>
      <c r="AH41" s="249">
        <v>21212.26895937293</v>
      </c>
      <c r="AI41" s="249">
        <v>213.52680000000001</v>
      </c>
      <c r="AJ41" s="249" t="s">
        <v>399</v>
      </c>
      <c r="AK41" s="249" t="s">
        <v>414</v>
      </c>
      <c r="AL41" s="250" t="s">
        <v>12</v>
      </c>
    </row>
    <row r="42" spans="1:38" s="1" customFormat="1" ht="26.25" customHeight="1" thickBot="1" x14ac:dyDescent="0.3">
      <c r="A42" s="244" t="s">
        <v>121</v>
      </c>
      <c r="B42" s="244" t="s">
        <v>178</v>
      </c>
      <c r="C42" s="245" t="s">
        <v>60</v>
      </c>
      <c r="D42" s="246"/>
      <c r="E42" s="247">
        <v>4.255842945022667E-3</v>
      </c>
      <c r="F42" s="247">
        <v>7.9289915866570734E-2</v>
      </c>
      <c r="G42" s="247">
        <v>7.5665824454014329E-6</v>
      </c>
      <c r="H42" s="247">
        <v>7.8466007293205198E-6</v>
      </c>
      <c r="I42" s="247">
        <v>3.3268105175575011E-4</v>
      </c>
      <c r="J42" s="247">
        <v>3.5155318738747002E-4</v>
      </c>
      <c r="K42" s="247">
        <v>3.7267313147635E-4</v>
      </c>
      <c r="L42" s="247">
        <v>4.2860999004536531E-5</v>
      </c>
      <c r="M42" s="247">
        <v>0.29854087682048475</v>
      </c>
      <c r="N42" s="247">
        <v>1.4414677560478208E-5</v>
      </c>
      <c r="O42" s="247">
        <v>6.2767523910529942E-6</v>
      </c>
      <c r="P42" s="247" t="s">
        <v>501</v>
      </c>
      <c r="Q42" s="247" t="s">
        <v>501</v>
      </c>
      <c r="R42" s="247">
        <v>6.6358801966090572E-5</v>
      </c>
      <c r="S42" s="247">
        <v>1.8069327560744249E-3</v>
      </c>
      <c r="T42" s="247">
        <v>4.6584523221315767E-5</v>
      </c>
      <c r="U42" s="247">
        <v>5.8276204909129943E-6</v>
      </c>
      <c r="V42" s="247">
        <v>8.6770336069629125E-4</v>
      </c>
      <c r="W42" s="247" t="s">
        <v>501</v>
      </c>
      <c r="X42" s="247">
        <v>1.7174644161003227E-5</v>
      </c>
      <c r="Y42" s="247">
        <v>1.836111083194764E-5</v>
      </c>
      <c r="Z42" s="247" t="s">
        <v>399</v>
      </c>
      <c r="AA42" s="247" t="s">
        <v>399</v>
      </c>
      <c r="AB42" s="247">
        <v>3.5535754992950873E-5</v>
      </c>
      <c r="AC42" s="247" t="s">
        <v>501</v>
      </c>
      <c r="AD42" s="247" t="s">
        <v>399</v>
      </c>
      <c r="AE42" s="248"/>
      <c r="AF42" s="249">
        <v>25.509825936922532</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1.777319619230128E-3</v>
      </c>
      <c r="F44" s="247">
        <v>1.0226706015699132E-2</v>
      </c>
      <c r="G44" s="247">
        <v>1.2731428285211083E-6</v>
      </c>
      <c r="H44" s="247">
        <v>4.7574254341015989E-7</v>
      </c>
      <c r="I44" s="247">
        <v>2.5399230949331116E-4</v>
      </c>
      <c r="J44" s="247">
        <v>1.4637551707417733E-3</v>
      </c>
      <c r="K44" s="247">
        <v>5.1062140556010016E-3</v>
      </c>
      <c r="L44" s="247">
        <v>4.5464371692768466E-5</v>
      </c>
      <c r="M44" s="247">
        <v>2.5104217906191925E-2</v>
      </c>
      <c r="N44" s="247">
        <v>9.9631369601513078E-7</v>
      </c>
      <c r="O44" s="247">
        <v>2.1033327023028101E-6</v>
      </c>
      <c r="P44" s="247" t="s">
        <v>501</v>
      </c>
      <c r="Q44" s="247" t="s">
        <v>501</v>
      </c>
      <c r="R44" s="247">
        <v>6.6385362009525056E-6</v>
      </c>
      <c r="S44" s="247">
        <v>2.8061322661868506E-4</v>
      </c>
      <c r="T44" s="247">
        <v>8.3632077475427347E-6</v>
      </c>
      <c r="U44" s="247">
        <v>8.6233512019511659E-7</v>
      </c>
      <c r="V44" s="247">
        <v>1.6255624238643469E-4</v>
      </c>
      <c r="W44" s="247" t="s">
        <v>501</v>
      </c>
      <c r="X44" s="247">
        <v>2.9898361586853494E-6</v>
      </c>
      <c r="Y44" s="247">
        <v>3.9089194428755822E-6</v>
      </c>
      <c r="Z44" s="247" t="s">
        <v>399</v>
      </c>
      <c r="AA44" s="247" t="s">
        <v>399</v>
      </c>
      <c r="AB44" s="247">
        <v>6.8987556015609282E-6</v>
      </c>
      <c r="AC44" s="247" t="s">
        <v>501</v>
      </c>
      <c r="AD44" s="247" t="s">
        <v>399</v>
      </c>
      <c r="AE44" s="248"/>
      <c r="AF44" s="249">
        <v>3.7252446561720394</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8.1408785492151673E-5</v>
      </c>
      <c r="F47" s="247">
        <v>1.2340751599067575E-5</v>
      </c>
      <c r="G47" s="247">
        <v>3.3744227222366971E-8</v>
      </c>
      <c r="H47" s="247">
        <v>1.5101086483807721E-8</v>
      </c>
      <c r="I47" s="247">
        <v>1.42867272705427E-5</v>
      </c>
      <c r="J47" s="247">
        <v>9.7963997517892584E-5</v>
      </c>
      <c r="K47" s="247">
        <v>6.937415403919572E-4</v>
      </c>
      <c r="L47" s="247">
        <v>4.6262607184076567E-6</v>
      </c>
      <c r="M47" s="247">
        <v>4.5095792816024258E-5</v>
      </c>
      <c r="N47" s="247">
        <v>4.4856140932154875E-11</v>
      </c>
      <c r="O47" s="247">
        <v>2.5012150627433867E-6</v>
      </c>
      <c r="P47" s="247" t="s">
        <v>501</v>
      </c>
      <c r="Q47" s="247" t="s">
        <v>501</v>
      </c>
      <c r="R47" s="247">
        <v>3.482923212475056E-6</v>
      </c>
      <c r="S47" s="247">
        <v>2.3017150831855187E-4</v>
      </c>
      <c r="T47" s="247">
        <v>3.4890708834792717E-6</v>
      </c>
      <c r="U47" s="247">
        <v>2.0675253726012846E-8</v>
      </c>
      <c r="V47" s="247">
        <v>1.121075490435217E-4</v>
      </c>
      <c r="W47" s="247" t="s">
        <v>501</v>
      </c>
      <c r="X47" s="247">
        <v>5.6765988263175939E-8</v>
      </c>
      <c r="Y47" s="247">
        <v>9.6270418369867361E-8</v>
      </c>
      <c r="Z47" s="247" t="s">
        <v>399</v>
      </c>
      <c r="AA47" s="247" t="s">
        <v>399</v>
      </c>
      <c r="AB47" s="247">
        <v>1.5303640663304332E-7</v>
      </c>
      <c r="AC47" s="247" t="s">
        <v>501</v>
      </c>
      <c r="AD47" s="247" t="s">
        <v>399</v>
      </c>
      <c r="AE47" s="248"/>
      <c r="AF47" s="249">
        <v>8.8274952507707283E-2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0.13505729307759937</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0.29039310651169958</v>
      </c>
      <c r="AL53" s="250" t="s">
        <v>373</v>
      </c>
    </row>
    <row r="54" spans="1:38" s="1" customFormat="1" ht="37.5" customHeight="1" thickBot="1" x14ac:dyDescent="0.3">
      <c r="A54" s="244" t="s">
        <v>116</v>
      </c>
      <c r="B54" s="251" t="s">
        <v>188</v>
      </c>
      <c r="C54" s="254" t="s">
        <v>291</v>
      </c>
      <c r="D54" s="256"/>
      <c r="E54" s="247" t="s">
        <v>399</v>
      </c>
      <c r="F54" s="247">
        <v>0.25607368612000003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33184.760503489197</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2.5671830085470084E-3</v>
      </c>
      <c r="J61" s="247">
        <v>2.5671830085470086E-2</v>
      </c>
      <c r="K61" s="247">
        <v>8.534700170940171E-2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74088.871794871797</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1.2775916187087102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1048491</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0.95765697892023838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1.209709E-2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5.5646917928283491E-3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1048491</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0.41311984000000002</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3.5070677804875466E-3</v>
      </c>
      <c r="F91" s="247">
        <v>9.3009947811878279E-3</v>
      </c>
      <c r="G91" s="247">
        <v>1.5186189008644007E-3</v>
      </c>
      <c r="H91" s="247">
        <v>7.9750265169275802E-3</v>
      </c>
      <c r="I91" s="247">
        <v>6.1478660037172908E-2</v>
      </c>
      <c r="J91" s="247">
        <v>7.0340221797511537E-2</v>
      </c>
      <c r="K91" s="247">
        <v>7.217052769673947E-2</v>
      </c>
      <c r="L91" s="247">
        <v>2.334857160980002E-4</v>
      </c>
      <c r="M91" s="247">
        <v>0.10720584552841825</v>
      </c>
      <c r="N91" s="247">
        <v>0.14502877915683124</v>
      </c>
      <c r="O91" s="247">
        <v>1.3152697209647264E-2</v>
      </c>
      <c r="P91" s="247">
        <v>2.7956453017027199E-4</v>
      </c>
      <c r="Q91" s="247">
        <v>2.5794029379106311E-4</v>
      </c>
      <c r="R91" s="247">
        <v>1.3570559907199176E-2</v>
      </c>
      <c r="S91" s="247">
        <v>0.51929271282366662</v>
      </c>
      <c r="T91" s="247">
        <v>2.8228356561850691E-2</v>
      </c>
      <c r="U91" s="247">
        <v>2.5296681527744763E-3</v>
      </c>
      <c r="V91" s="247">
        <v>0.30024696098895548</v>
      </c>
      <c r="W91" s="247">
        <v>1.9216931366090553E-4</v>
      </c>
      <c r="X91" s="247">
        <v>2.1330793816360516E-4</v>
      </c>
      <c r="Y91" s="247">
        <v>8.647619114740749E-5</v>
      </c>
      <c r="Z91" s="247">
        <v>8.647619114740749E-5</v>
      </c>
      <c r="AA91" s="247">
        <v>8.647619114740749E-5</v>
      </c>
      <c r="AB91" s="247">
        <v>4.7273651160582766E-4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0.2084221629959474</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3.4078787376254177E-5</v>
      </c>
      <c r="F99" s="247">
        <v>9.1131105479452074E-4</v>
      </c>
      <c r="G99" s="247" t="s">
        <v>399</v>
      </c>
      <c r="H99" s="247">
        <v>1.194690691527521E-3</v>
      </c>
      <c r="I99" s="247">
        <v>2.747E-5</v>
      </c>
      <c r="J99" s="247">
        <v>4.2210000000000004E-5</v>
      </c>
      <c r="K99" s="247">
        <v>9.2459999999999992E-5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6.7000000000000004E-2</v>
      </c>
      <c r="AL99" s="250" t="s">
        <v>402</v>
      </c>
    </row>
    <row r="100" spans="1:38" s="1" customFormat="1" ht="26.25" customHeight="1" thickBot="1" x14ac:dyDescent="0.3">
      <c r="A100" s="244" t="s">
        <v>118</v>
      </c>
      <c r="B100" s="244" t="s">
        <v>227</v>
      </c>
      <c r="C100" s="245" t="s">
        <v>435</v>
      </c>
      <c r="D100" s="263"/>
      <c r="E100" s="247">
        <v>7.0034440054533842E-5</v>
      </c>
      <c r="F100" s="247">
        <v>1.1697007572602741E-3</v>
      </c>
      <c r="G100" s="247" t="s">
        <v>399</v>
      </c>
      <c r="H100" s="247">
        <v>1.3909208045440476E-3</v>
      </c>
      <c r="I100" s="247">
        <v>3.3483999999999993E-5</v>
      </c>
      <c r="J100" s="247">
        <v>5.0240800000000015E-5</v>
      </c>
      <c r="K100" s="247">
        <v>1.0977120000000002E-4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0.18668000000000001</v>
      </c>
      <c r="AL100" s="250" t="s">
        <v>402</v>
      </c>
    </row>
    <row r="101" spans="1:38" s="1" customFormat="1" ht="26.25" customHeight="1" thickBot="1" x14ac:dyDescent="0.3">
      <c r="A101" s="244" t="s">
        <v>118</v>
      </c>
      <c r="B101" s="244" t="s">
        <v>229</v>
      </c>
      <c r="C101" s="245" t="s">
        <v>272</v>
      </c>
      <c r="D101" s="263"/>
      <c r="E101" s="247">
        <v>4.6624063398029039E-7</v>
      </c>
      <c r="F101" s="247">
        <v>5.7150003282856388E-6</v>
      </c>
      <c r="G101" s="247" t="s">
        <v>399</v>
      </c>
      <c r="H101" s="247">
        <v>1.7029546531616973E-5</v>
      </c>
      <c r="I101" s="247">
        <v>4.9999999999999998E-7</v>
      </c>
      <c r="J101" s="247">
        <v>1.5E-6</v>
      </c>
      <c r="K101" s="247">
        <v>3.4999999999999999E-6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2.5000000000000001E-2</v>
      </c>
      <c r="AL101" s="250" t="s">
        <v>402</v>
      </c>
    </row>
    <row r="102" spans="1:38" s="1" customFormat="1" ht="26.25" customHeight="1" thickBot="1" x14ac:dyDescent="0.3">
      <c r="A102" s="244" t="s">
        <v>118</v>
      </c>
      <c r="B102" s="244" t="s">
        <v>230</v>
      </c>
      <c r="C102" s="245" t="s">
        <v>436</v>
      </c>
      <c r="D102" s="263"/>
      <c r="E102" s="247">
        <v>1.3626099072736662E-7</v>
      </c>
      <c r="F102" s="247" t="s">
        <v>399</v>
      </c>
      <c r="G102" s="247" t="s">
        <v>399</v>
      </c>
      <c r="H102" s="247">
        <v>1.0680810577897656E-5</v>
      </c>
      <c r="I102" s="247">
        <v>2.1999999999999998E-8</v>
      </c>
      <c r="J102" s="247">
        <v>4.5000000000000009E-7</v>
      </c>
      <c r="K102" s="247">
        <v>2.7200000000000002E-6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1.1014373589041098E-6</v>
      </c>
      <c r="F104" s="247">
        <v>1.3406416438356165E-5</v>
      </c>
      <c r="G104" s="247" t="s">
        <v>399</v>
      </c>
      <c r="H104" s="247">
        <v>2.2878462509589042E-5</v>
      </c>
      <c r="I104" s="247">
        <v>4.6000000000000004E-7</v>
      </c>
      <c r="J104" s="247">
        <v>1.3799999999999999E-6</v>
      </c>
      <c r="K104" s="247">
        <v>3.2200000000000001E-6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2.3E-2</v>
      </c>
      <c r="AL104" s="250" t="s">
        <v>402</v>
      </c>
    </row>
    <row r="105" spans="1:38" s="1" customFormat="1" ht="26.25" customHeight="1" thickBot="1" x14ac:dyDescent="0.3">
      <c r="A105" s="244" t="s">
        <v>118</v>
      </c>
      <c r="B105" s="244" t="s">
        <v>354</v>
      </c>
      <c r="C105" s="245" t="s">
        <v>276</v>
      </c>
      <c r="D105" s="263"/>
      <c r="E105" s="247">
        <v>1.1450973662100458E-5</v>
      </c>
      <c r="F105" s="247">
        <v>1.4455673424657535E-4</v>
      </c>
      <c r="G105" s="247" t="s">
        <v>399</v>
      </c>
      <c r="H105" s="247">
        <v>2.9197777278538816E-4</v>
      </c>
      <c r="I105" s="247">
        <v>3.3600000000000004E-6</v>
      </c>
      <c r="J105" s="247">
        <v>5.2800000000000003E-6</v>
      </c>
      <c r="K105" s="247">
        <v>1.152E-5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2.4E-2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1.2781005453595586E-6</v>
      </c>
      <c r="F107" s="247" t="s">
        <v>399</v>
      </c>
      <c r="G107" s="247" t="s">
        <v>399</v>
      </c>
      <c r="H107" s="247">
        <v>5.0971201273165998E-5</v>
      </c>
      <c r="I107" s="247">
        <v>5.7240000000000002E-7</v>
      </c>
      <c r="J107" s="247">
        <v>7.6320000000000008E-6</v>
      </c>
      <c r="K107" s="247">
        <v>3.6252000000000005E-5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0.19080000000000003</v>
      </c>
      <c r="AL107" s="250" t="s">
        <v>402</v>
      </c>
    </row>
    <row r="108" spans="1:38" s="1" customFormat="1" ht="26.25" customHeight="1" thickBot="1" x14ac:dyDescent="0.3">
      <c r="A108" s="244" t="s">
        <v>118</v>
      </c>
      <c r="B108" s="244" t="s">
        <v>356</v>
      </c>
      <c r="C108" s="245" t="s">
        <v>438</v>
      </c>
      <c r="D108" s="263"/>
      <c r="E108" s="247">
        <v>2.4170696603576162E-6</v>
      </c>
      <c r="F108" s="247" t="s">
        <v>399</v>
      </c>
      <c r="G108" s="247" t="s">
        <v>399</v>
      </c>
      <c r="H108" s="247">
        <v>5.0138372083784614E-5</v>
      </c>
      <c r="I108" s="247">
        <v>9.6815999999999985E-7</v>
      </c>
      <c r="J108" s="247">
        <v>9.6815999999999989E-6</v>
      </c>
      <c r="K108" s="247">
        <v>1.9363199999999998E-5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0.48408000000000001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1.3743838053861601E-7</v>
      </c>
      <c r="F110" s="247" t="s">
        <v>399</v>
      </c>
      <c r="G110" s="247" t="s">
        <v>399</v>
      </c>
      <c r="H110" s="247">
        <v>4.2959486755280906E-6</v>
      </c>
      <c r="I110" s="247">
        <v>5.99E-7</v>
      </c>
      <c r="J110" s="247">
        <v>4.4299999999999999E-6</v>
      </c>
      <c r="K110" s="247">
        <v>4.6700000000000002E-6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3.5499999999999997E-2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1.1304032605872398E-3</v>
      </c>
      <c r="F112" s="247" t="s">
        <v>501</v>
      </c>
      <c r="G112" s="247" t="s">
        <v>399</v>
      </c>
      <c r="H112" s="247">
        <v>1.4130040757340497E-3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28260.081514680995</v>
      </c>
      <c r="AL112" s="250" t="s">
        <v>492</v>
      </c>
    </row>
    <row r="113" spans="1:38" s="1" customFormat="1" ht="26.25" customHeight="1" thickBot="1" x14ac:dyDescent="0.3">
      <c r="A113" s="244" t="s">
        <v>128</v>
      </c>
      <c r="B113" s="264" t="s">
        <v>246</v>
      </c>
      <c r="C113" s="265" t="s">
        <v>135</v>
      </c>
      <c r="D113" s="246"/>
      <c r="E113" s="247">
        <v>7.2180833151451115E-4</v>
      </c>
      <c r="F113" s="247" t="s">
        <v>501</v>
      </c>
      <c r="G113" s="247" t="s">
        <v>399</v>
      </c>
      <c r="H113" s="247">
        <v>1.7354844160562125E-3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7833.1503227982039</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1.7948220005834217E-3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10212.057965064572</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2.192372E-5</v>
      </c>
      <c r="J119" s="247">
        <v>3.9035580000000005E-4</v>
      </c>
      <c r="K119" s="247">
        <v>3.9035580000000005E-4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293.20999999999998</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2.5216060000000001E-4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293.20999999999998</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3.4744800000000003E-3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14.477</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5.2437000000000004E-3</v>
      </c>
      <c r="F133" s="247">
        <v>8.2628000000000009E-5</v>
      </c>
      <c r="G133" s="247">
        <v>7.1822800000000001E-4</v>
      </c>
      <c r="H133" s="247" t="s">
        <v>399</v>
      </c>
      <c r="I133" s="247">
        <v>2.2055320000000003E-4</v>
      </c>
      <c r="J133" s="247">
        <v>2.2055320000000003E-4</v>
      </c>
      <c r="K133" s="247">
        <v>2.4508736000000003E-4</v>
      </c>
      <c r="L133" s="247" t="s">
        <v>501</v>
      </c>
      <c r="M133" s="247">
        <v>8.8984000000000003E-4</v>
      </c>
      <c r="N133" s="247">
        <v>1.9087068000000001E-4</v>
      </c>
      <c r="O133" s="247">
        <v>3.1970680000000001E-5</v>
      </c>
      <c r="P133" s="247">
        <v>9.4704400000000001E-3</v>
      </c>
      <c r="Q133" s="247">
        <v>8.6505160000000011E-5</v>
      </c>
      <c r="R133" s="247">
        <v>8.6187360000000005E-5</v>
      </c>
      <c r="S133" s="247">
        <v>7.9005080000000012E-5</v>
      </c>
      <c r="T133" s="247">
        <v>1.1014948E-4</v>
      </c>
      <c r="U133" s="247">
        <v>1.2572168000000002E-4</v>
      </c>
      <c r="V133" s="247">
        <v>1.0177227200000001E-3</v>
      </c>
      <c r="W133" s="247">
        <v>1.7161200000000002E-4</v>
      </c>
      <c r="X133" s="247">
        <v>8.38992E-8</v>
      </c>
      <c r="Y133" s="247">
        <v>4.582676E-8</v>
      </c>
      <c r="Z133" s="247">
        <v>4.0932640000000004E-8</v>
      </c>
      <c r="AA133" s="247">
        <v>4.442844E-8</v>
      </c>
      <c r="AB133" s="247">
        <v>2.1508704000000001E-7</v>
      </c>
      <c r="AC133" s="247">
        <v>9.5340000000000008E-4</v>
      </c>
      <c r="AD133" s="247">
        <v>2.60596E-3</v>
      </c>
      <c r="AE133" s="248"/>
      <c r="AF133" s="249" t="s">
        <v>399</v>
      </c>
      <c r="AG133" s="249" t="s">
        <v>399</v>
      </c>
      <c r="AH133" s="249" t="s">
        <v>399</v>
      </c>
      <c r="AI133" s="249" t="s">
        <v>399</v>
      </c>
      <c r="AJ133" s="249" t="s">
        <v>399</v>
      </c>
      <c r="AK133" s="249">
        <v>6356</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2.1249652800000001E-3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141664352</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4.4748030000000001E-2</v>
      </c>
      <c r="J139" s="247">
        <v>4.4748030000000001E-2</v>
      </c>
      <c r="K139" s="247">
        <v>4.4748030000000001E-2</v>
      </c>
      <c r="L139" s="247" t="s">
        <v>501</v>
      </c>
      <c r="M139" s="247" t="s">
        <v>501</v>
      </c>
      <c r="N139" s="247">
        <v>1.3064000000000004E-4</v>
      </c>
      <c r="O139" s="247">
        <v>2.6137000000000003E-4</v>
      </c>
      <c r="P139" s="247">
        <v>2.6137000000000003E-4</v>
      </c>
      <c r="Q139" s="247">
        <v>4.1452000000000004E-4</v>
      </c>
      <c r="R139" s="247">
        <v>3.9405000000000001E-4</v>
      </c>
      <c r="S139" s="247">
        <v>9.1872000000000015E-4</v>
      </c>
      <c r="T139" s="247" t="s">
        <v>501</v>
      </c>
      <c r="U139" s="247" t="s">
        <v>501</v>
      </c>
      <c r="V139" s="247" t="s">
        <v>501</v>
      </c>
      <c r="W139" s="247">
        <v>0.44433</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1152</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6.6741596219777506</v>
      </c>
      <c r="F141" s="271">
        <f t="shared" ref="F141:AD141" si="0">SUM(F14:F140)</f>
        <v>5.0174541800318648</v>
      </c>
      <c r="G141" s="271">
        <f t="shared" si="0"/>
        <v>1.0347024027103033</v>
      </c>
      <c r="H141" s="271">
        <f t="shared" si="0"/>
        <v>9.6611896704469111E-2</v>
      </c>
      <c r="I141" s="271">
        <f t="shared" si="0"/>
        <v>0.62534875219519936</v>
      </c>
      <c r="J141" s="271">
        <f t="shared" si="0"/>
        <v>0.73963133932167902</v>
      </c>
      <c r="K141" s="271">
        <f t="shared" si="0"/>
        <v>0.93722319114009522</v>
      </c>
      <c r="L141" s="271">
        <f t="shared" si="0"/>
        <v>0.22710486333092886</v>
      </c>
      <c r="M141" s="271">
        <f t="shared" si="0"/>
        <v>9.3860855826808951</v>
      </c>
      <c r="N141" s="271">
        <f t="shared" si="0"/>
        <v>1.0394760853702962</v>
      </c>
      <c r="O141" s="271">
        <f t="shared" si="0"/>
        <v>6.7948273809212645E-2</v>
      </c>
      <c r="P141" s="271">
        <f t="shared" si="0"/>
        <v>5.6171679939583663E-2</v>
      </c>
      <c r="Q141" s="271">
        <f t="shared" si="0"/>
        <v>4.7938743055957168E-2</v>
      </c>
      <c r="R141" s="271">
        <f>SUM(R14:R140)</f>
        <v>0.15480939552882947</v>
      </c>
      <c r="S141" s="271">
        <f t="shared" si="0"/>
        <v>1.840272381568625</v>
      </c>
      <c r="T141" s="271">
        <f t="shared" si="0"/>
        <v>0.49730162721092297</v>
      </c>
      <c r="U141" s="271">
        <f t="shared" si="0"/>
        <v>2.7489486316069033E-2</v>
      </c>
      <c r="V141" s="271">
        <f t="shared" si="0"/>
        <v>1.8501512607589561</v>
      </c>
      <c r="W141" s="271">
        <f t="shared" si="0"/>
        <v>1.000495440065742</v>
      </c>
      <c r="X141" s="271">
        <f t="shared" si="0"/>
        <v>5.634079403700791E-2</v>
      </c>
      <c r="Y141" s="271">
        <f t="shared" si="0"/>
        <v>6.5218123851313953E-2</v>
      </c>
      <c r="Z141" s="271">
        <f t="shared" si="0"/>
        <v>2.8513061223879317E-2</v>
      </c>
      <c r="AA141" s="271">
        <f t="shared" si="0"/>
        <v>2.9090572461779172E-2</v>
      </c>
      <c r="AB141" s="271">
        <f t="shared" si="0"/>
        <v>0.17916489896926099</v>
      </c>
      <c r="AC141" s="271">
        <f t="shared" si="0"/>
        <v>2.7407253289108618E-2</v>
      </c>
      <c r="AD141" s="271">
        <f t="shared" si="0"/>
        <v>4.2994230665445804E-2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1.8082002291413239</v>
      </c>
      <c r="F143" s="247">
        <v>0.43381154353272161</v>
      </c>
      <c r="G143" s="247">
        <v>3.0725519326558503E-3</v>
      </c>
      <c r="H143" s="247">
        <v>3.1909728495617441E-2</v>
      </c>
      <c r="I143" s="247">
        <v>0.11248466950362589</v>
      </c>
      <c r="J143" s="247">
        <v>0.11248466950362589</v>
      </c>
      <c r="K143" s="247">
        <v>0.11248466950362589</v>
      </c>
      <c r="L143" s="247">
        <v>9.1807276166385954E-2</v>
      </c>
      <c r="M143" s="247">
        <v>3.4391539184983304</v>
      </c>
      <c r="N143" s="247">
        <v>1.9303169876779551E-3</v>
      </c>
      <c r="O143" s="247">
        <v>1.8380497058823731E-5</v>
      </c>
      <c r="P143" s="247">
        <v>1.2486083224141156E-3</v>
      </c>
      <c r="Q143" s="247">
        <v>3.116319919107787E-5</v>
      </c>
      <c r="R143" s="247">
        <v>1.574095305340255E-3</v>
      </c>
      <c r="S143" s="247">
        <v>1.0709801931436686E-3</v>
      </c>
      <c r="T143" s="247">
        <v>1.5748891213383903E-4</v>
      </c>
      <c r="U143" s="247">
        <v>2.5565404264508262E-5</v>
      </c>
      <c r="V143" s="247">
        <v>4.4338389198144007E-3</v>
      </c>
      <c r="W143" s="247">
        <v>0.12928630000000002</v>
      </c>
      <c r="X143" s="247">
        <v>3.6032257004999999E-3</v>
      </c>
      <c r="Y143" s="247">
        <v>4.0510629003999996E-3</v>
      </c>
      <c r="Z143" s="247">
        <v>3.1503888663000001E-3</v>
      </c>
      <c r="AA143" s="247">
        <v>3.4342606827000004E-3</v>
      </c>
      <c r="AB143" s="247">
        <v>1.42389381499E-2</v>
      </c>
      <c r="AC143" s="247">
        <v>1.2928620000000001E-4</v>
      </c>
      <c r="AD143" s="247">
        <v>2.58834E-5</v>
      </c>
      <c r="AE143" s="248"/>
      <c r="AF143" s="249">
        <v>8650.2623877782007</v>
      </c>
      <c r="AG143" s="249" t="s">
        <v>399</v>
      </c>
      <c r="AH143" s="249">
        <v>7.7836567300000006E-2</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0.54746816656884956</v>
      </c>
      <c r="F144" s="247">
        <v>6.3999340485200659E-2</v>
      </c>
      <c r="G144" s="247">
        <v>6.5016365781909839E-4</v>
      </c>
      <c r="H144" s="247">
        <v>7.9570353993267966E-4</v>
      </c>
      <c r="I144" s="247">
        <v>4.1231313135120233E-2</v>
      </c>
      <c r="J144" s="247">
        <v>4.1231313135120233E-2</v>
      </c>
      <c r="K144" s="247">
        <v>4.1231313135120233E-2</v>
      </c>
      <c r="L144" s="247">
        <v>3.3345491136685286E-2</v>
      </c>
      <c r="M144" s="247">
        <v>0.40487692884798016</v>
      </c>
      <c r="N144" s="247">
        <v>5.418113634254936E-5</v>
      </c>
      <c r="O144" s="247">
        <v>2.1588188176241751E-6</v>
      </c>
      <c r="P144" s="247">
        <v>2.1577672248614826E-4</v>
      </c>
      <c r="Q144" s="247">
        <v>4.2131730577922373E-6</v>
      </c>
      <c r="R144" s="247">
        <v>3.3806251104076627E-4</v>
      </c>
      <c r="S144" s="247">
        <v>2.2698832753468708E-4</v>
      </c>
      <c r="T144" s="247">
        <v>1.0202243932338413E-5</v>
      </c>
      <c r="U144" s="247">
        <v>4.1087084803361234E-6</v>
      </c>
      <c r="V144" s="247">
        <v>7.3643358913681842E-4</v>
      </c>
      <c r="W144" s="247">
        <v>2.54272E-2</v>
      </c>
      <c r="X144" s="247">
        <v>7.4025315599999999E-4</v>
      </c>
      <c r="Y144" s="247">
        <v>8.3003593460000006E-4</v>
      </c>
      <c r="Z144" s="247">
        <v>6.506000319000001E-4</v>
      </c>
      <c r="AA144" s="247">
        <v>6.9061826330000001E-4</v>
      </c>
      <c r="AB144" s="247">
        <v>2.9115073857999998E-3</v>
      </c>
      <c r="AC144" s="247">
        <v>2.5427199999999999E-5</v>
      </c>
      <c r="AD144" s="247">
        <v>5.1162000000000002E-6</v>
      </c>
      <c r="AE144" s="248"/>
      <c r="AF144" s="249">
        <v>1710.8800673348001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1.4064308056926051</v>
      </c>
      <c r="F145" s="247">
        <v>6.6473589440355252E-2</v>
      </c>
      <c r="G145" s="247">
        <v>8.2310662735362238E-4</v>
      </c>
      <c r="H145" s="247">
        <v>9.2669795111444998E-4</v>
      </c>
      <c r="I145" s="247">
        <v>3.0838324593649841E-2</v>
      </c>
      <c r="J145" s="247">
        <v>3.0838324593649841E-2</v>
      </c>
      <c r="K145" s="247">
        <v>3.0838324593649841E-2</v>
      </c>
      <c r="L145" s="247">
        <v>2.0515734250961128E-2</v>
      </c>
      <c r="M145" s="247">
        <v>0.35986392795353367</v>
      </c>
      <c r="N145" s="247">
        <v>2.5233046483356749E-5</v>
      </c>
      <c r="O145" s="247">
        <v>2.5190484422383764E-6</v>
      </c>
      <c r="P145" s="247">
        <v>2.6700208276950627E-4</v>
      </c>
      <c r="Q145" s="247">
        <v>5.0379604676146602E-6</v>
      </c>
      <c r="R145" s="247">
        <v>4.2820044770972427E-4</v>
      </c>
      <c r="S145" s="247">
        <v>2.8714655812941183E-4</v>
      </c>
      <c r="T145" s="247">
        <v>1.0078240021884899E-5</v>
      </c>
      <c r="U145" s="247">
        <v>5.0378240507525668E-6</v>
      </c>
      <c r="V145" s="247">
        <v>9.0680423662959893E-4</v>
      </c>
      <c r="W145" s="247">
        <v>9.4441999999999998E-3</v>
      </c>
      <c r="X145" s="247">
        <v>1.4012495580000001E-4</v>
      </c>
      <c r="Y145" s="247">
        <v>8.4853445180000004E-4</v>
      </c>
      <c r="Z145" s="247">
        <v>9.4817886470000001E-4</v>
      </c>
      <c r="AA145" s="247">
        <v>2.179721526E-4</v>
      </c>
      <c r="AB145" s="247">
        <v>2.1548104248999998E-3</v>
      </c>
      <c r="AC145" s="247">
        <v>8.8140999999999992E-6</v>
      </c>
      <c r="AD145" s="247">
        <v>1.8137000000000001E-6</v>
      </c>
      <c r="AE145" s="248"/>
      <c r="AF145" s="249">
        <v>2150.8422072274002</v>
      </c>
      <c r="AG145" s="249" t="s">
        <v>399</v>
      </c>
      <c r="AH145" s="249">
        <v>10.302255943600001</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7.0957138936195352E-3</v>
      </c>
      <c r="F146" s="247">
        <v>8.4377661533640638E-2</v>
      </c>
      <c r="G146" s="247">
        <v>1.9247119528545919E-5</v>
      </c>
      <c r="H146" s="247">
        <v>7.1018688239879153E-5</v>
      </c>
      <c r="I146" s="247">
        <v>1.1846813653145596E-3</v>
      </c>
      <c r="J146" s="247">
        <v>1.1846813653145596E-3</v>
      </c>
      <c r="K146" s="247">
        <v>1.1846813653145596E-3</v>
      </c>
      <c r="L146" s="247">
        <v>2.0846984586794039E-4</v>
      </c>
      <c r="M146" s="247">
        <v>0.38355690941563109</v>
      </c>
      <c r="N146" s="247">
        <v>4.9500811714186579E-5</v>
      </c>
      <c r="O146" s="247">
        <v>3.9586303630325625E-5</v>
      </c>
      <c r="P146" s="247">
        <v>1.2896637392047865E-5</v>
      </c>
      <c r="Q146" s="247">
        <v>4.4471163420854699E-7</v>
      </c>
      <c r="R146" s="247">
        <v>1.7476980413951601E-4</v>
      </c>
      <c r="S146" s="247">
        <v>6.7100669735154312E-3</v>
      </c>
      <c r="T146" s="247">
        <v>2.781797745964345E-4</v>
      </c>
      <c r="U146" s="247">
        <v>3.941397981801194E-5</v>
      </c>
      <c r="V146" s="247">
        <v>3.9279272949439654E-3</v>
      </c>
      <c r="W146" s="247">
        <v>8.3099999999999992E-4</v>
      </c>
      <c r="X146" s="247">
        <v>1.09437912E-5</v>
      </c>
      <c r="Y146" s="247">
        <v>1.46989828E-5</v>
      </c>
      <c r="Z146" s="247">
        <v>8.2599201E-6</v>
      </c>
      <c r="AA146" s="247">
        <v>1.64621919E-5</v>
      </c>
      <c r="AB146" s="247">
        <v>5.0364885999999998E-5</v>
      </c>
      <c r="AC146" s="247">
        <v>8.3119999999999998E-7</v>
      </c>
      <c r="AD146" s="247">
        <v>3.432E-7</v>
      </c>
      <c r="AE146" s="248"/>
      <c r="AF146" s="249">
        <v>65.677359007199996</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0.19302134337061652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8.9562752617876935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4.3487622537769353E-2</v>
      </c>
      <c r="J148" s="247">
        <v>8.2919108147675752E-2</v>
      </c>
      <c r="K148" s="247">
        <v>0.10705444712152369</v>
      </c>
      <c r="L148" s="247">
        <v>4.2198941539581441E-3</v>
      </c>
      <c r="M148" s="247" t="s">
        <v>399</v>
      </c>
      <c r="N148" s="247">
        <v>0.12072841973933529</v>
      </c>
      <c r="O148" s="247">
        <v>5.4384575870508947E-4</v>
      </c>
      <c r="P148" s="247" t="s">
        <v>501</v>
      </c>
      <c r="Q148" s="247">
        <v>1.3869035598769383E-3</v>
      </c>
      <c r="R148" s="247">
        <v>4.4899357679046722E-2</v>
      </c>
      <c r="S148" s="247">
        <v>0.98446540156586848</v>
      </c>
      <c r="T148" s="247">
        <v>6.9981196555864841E-3</v>
      </c>
      <c r="U148" s="247">
        <v>8.697524507553868E-4</v>
      </c>
      <c r="V148" s="247">
        <v>0.34710629580508517</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3265.0805092895998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1.5683162824033869E-2</v>
      </c>
      <c r="J149" s="247">
        <v>2.904289411858121E-2</v>
      </c>
      <c r="K149" s="247">
        <v>5.8085788237162421E-2</v>
      </c>
      <c r="L149" s="247">
        <v>6.1570935531392193E-4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3265.0805092895998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6.6741596219777506</v>
      </c>
      <c r="F152" s="172">
        <f t="shared" ref="F152:AD152" si="1">F141 + F151 + IF(AND(OR($B$4="AT",$B$4="BE",$B$4="CH",$B$4="GB",$B$4="IE",$B$4="LT",$B$4="LU",$B$4="NL"),SUM(F143:F149)&gt;0),SUM(F143:F149)-SUM(F27:F33),0)</f>
        <v>5.0174541800318648</v>
      </c>
      <c r="G152" s="172">
        <f t="shared" si="1"/>
        <v>1.0347024027103033</v>
      </c>
      <c r="H152" s="172">
        <f t="shared" si="1"/>
        <v>9.6611896704469111E-2</v>
      </c>
      <c r="I152" s="172">
        <f t="shared" si="1"/>
        <v>0.62534875219519936</v>
      </c>
      <c r="J152" s="172">
        <f t="shared" si="1"/>
        <v>0.73963133932167902</v>
      </c>
      <c r="K152" s="172">
        <f t="shared" si="1"/>
        <v>0.93722319114009522</v>
      </c>
      <c r="L152" s="172">
        <f t="shared" si="1"/>
        <v>0.22710486333092886</v>
      </c>
      <c r="M152" s="172">
        <f t="shared" si="1"/>
        <v>9.3860855826808951</v>
      </c>
      <c r="N152" s="172">
        <f t="shared" si="1"/>
        <v>1.0394760853702962</v>
      </c>
      <c r="O152" s="172">
        <f t="shared" si="1"/>
        <v>6.7948273809212645E-2</v>
      </c>
      <c r="P152" s="172">
        <f t="shared" si="1"/>
        <v>5.6171679939583663E-2</v>
      </c>
      <c r="Q152" s="172">
        <f t="shared" si="1"/>
        <v>4.7938743055957168E-2</v>
      </c>
      <c r="R152" s="172">
        <f t="shared" si="1"/>
        <v>0.15480939552882947</v>
      </c>
      <c r="S152" s="172">
        <f t="shared" si="1"/>
        <v>1.840272381568625</v>
      </c>
      <c r="T152" s="172">
        <f t="shared" si="1"/>
        <v>0.49730162721092297</v>
      </c>
      <c r="U152" s="172">
        <f t="shared" si="1"/>
        <v>2.7489486316069033E-2</v>
      </c>
      <c r="V152" s="172">
        <f t="shared" si="1"/>
        <v>1.8501512607589561</v>
      </c>
      <c r="W152" s="172">
        <f t="shared" si="1"/>
        <v>1.000495440065742</v>
      </c>
      <c r="X152" s="172">
        <f t="shared" si="1"/>
        <v>5.634079403700791E-2</v>
      </c>
      <c r="Y152" s="172">
        <f t="shared" si="1"/>
        <v>6.5218123851313953E-2</v>
      </c>
      <c r="Z152" s="172">
        <f t="shared" si="1"/>
        <v>2.8513061223879317E-2</v>
      </c>
      <c r="AA152" s="172">
        <f t="shared" si="1"/>
        <v>2.9090572461779172E-2</v>
      </c>
      <c r="AB152" s="172">
        <f t="shared" si="1"/>
        <v>0.17916489896926099</v>
      </c>
      <c r="AC152" s="172">
        <f t="shared" si="1"/>
        <v>2.7407253289108618E-2</v>
      </c>
      <c r="AD152" s="172">
        <f t="shared" si="1"/>
        <v>4.2994230665445804E-2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6.6741596219777506</v>
      </c>
      <c r="F154" s="172">
        <f>F141 + F153 - IF(OR($B$6=2005,$B$6&gt;=2020),SUM(F99:F122),0) + IF(AND(OR($B$4="AT",$B$4="BE",$B$4="CH",$B$4="GB",$B$4="IE",$B$4="LT",$B$4="LU",$B$4="NL"),SUM(F143:F149)&gt;0),SUM(F143:F149)-SUM(F27:F33),0)</f>
        <v>5.0174541800318648</v>
      </c>
      <c r="G154" s="172">
        <f>G141 + G153 + IF(AND(OR($B$4="AT",$B$4="BE",$B$4="CH",$B$4="GB",$B$4="IE",$B$4="LT",$B$4="LU",$B$4="NL"),SUM(G143:G149)&gt;0),SUM(G143:G149)-SUM(G27:G33),0)</f>
        <v>1.0347024027103033</v>
      </c>
      <c r="H154" s="172">
        <f t="shared" ref="H154:AD154" si="2">H141 + H153 + IF(AND(OR($B$4="AT",$B$4="BE",$B$4="CH",$B$4="GB",$B$4="IE",$B$4="LT",$B$4="LU",$B$4="NL"),SUM(H143:H149)&gt;0),SUM(H143:H149)-SUM(H27:H33),0)</f>
        <v>9.6611896704469111E-2</v>
      </c>
      <c r="I154" s="172">
        <f t="shared" si="2"/>
        <v>0.62534875219519936</v>
      </c>
      <c r="J154" s="172">
        <f t="shared" si="2"/>
        <v>0.73963133932167902</v>
      </c>
      <c r="K154" s="172">
        <f t="shared" si="2"/>
        <v>0.93722319114009522</v>
      </c>
      <c r="L154" s="172">
        <f t="shared" si="2"/>
        <v>0.22710486333092886</v>
      </c>
      <c r="M154" s="172">
        <f t="shared" si="2"/>
        <v>9.3860855826808951</v>
      </c>
      <c r="N154" s="172">
        <f t="shared" si="2"/>
        <v>1.0394760853702962</v>
      </c>
      <c r="O154" s="172">
        <f t="shared" si="2"/>
        <v>6.7948273809212645E-2</v>
      </c>
      <c r="P154" s="172">
        <f t="shared" si="2"/>
        <v>5.6171679939583663E-2</v>
      </c>
      <c r="Q154" s="172">
        <f t="shared" si="2"/>
        <v>4.7938743055957168E-2</v>
      </c>
      <c r="R154" s="172">
        <f t="shared" si="2"/>
        <v>0.15480939552882947</v>
      </c>
      <c r="S154" s="172">
        <f t="shared" si="2"/>
        <v>1.840272381568625</v>
      </c>
      <c r="T154" s="172">
        <f t="shared" si="2"/>
        <v>0.49730162721092297</v>
      </c>
      <c r="U154" s="172">
        <f t="shared" si="2"/>
        <v>2.7489486316069033E-2</v>
      </c>
      <c r="V154" s="172">
        <f t="shared" si="2"/>
        <v>1.8501512607589561</v>
      </c>
      <c r="W154" s="172">
        <f t="shared" si="2"/>
        <v>1.000495440065742</v>
      </c>
      <c r="X154" s="172">
        <f t="shared" si="2"/>
        <v>5.634079403700791E-2</v>
      </c>
      <c r="Y154" s="172">
        <f t="shared" si="2"/>
        <v>6.5218123851313953E-2</v>
      </c>
      <c r="Z154" s="172">
        <f t="shared" si="2"/>
        <v>2.8513061223879317E-2</v>
      </c>
      <c r="AA154" s="172">
        <f t="shared" si="2"/>
        <v>2.9090572461779172E-2</v>
      </c>
      <c r="AB154" s="172">
        <f t="shared" si="2"/>
        <v>0.17916489896926099</v>
      </c>
      <c r="AC154" s="172">
        <f t="shared" si="2"/>
        <v>2.7407253289108618E-2</v>
      </c>
      <c r="AD154" s="172">
        <f t="shared" si="2"/>
        <v>4.2994230665445804E-2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2009</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0.25368731049149623</v>
      </c>
      <c r="F14" s="247">
        <v>1.3336939852792162E-2</v>
      </c>
      <c r="G14" s="247">
        <v>5.8085163586982453E-3</v>
      </c>
      <c r="H14" s="247">
        <v>5.2550168151422796E-3</v>
      </c>
      <c r="I14" s="247">
        <v>3.3889695696686238E-3</v>
      </c>
      <c r="J14" s="247">
        <v>3.4101854857272176E-3</v>
      </c>
      <c r="K14" s="247">
        <v>3.4393573703077837E-3</v>
      </c>
      <c r="L14" s="247">
        <v>1.0467441376777027E-4</v>
      </c>
      <c r="M14" s="247">
        <v>6.8531295978318293E-2</v>
      </c>
      <c r="N14" s="247">
        <v>0.55092148836219601</v>
      </c>
      <c r="O14" s="247">
        <v>4.9686248803190981E-2</v>
      </c>
      <c r="P14" s="247">
        <v>3.2977050555539844E-2</v>
      </c>
      <c r="Q14" s="247">
        <v>3.9464751600422163E-2</v>
      </c>
      <c r="R14" s="247">
        <v>4.5484502822736826E-2</v>
      </c>
      <c r="S14" s="247">
        <v>0.12197356844589678</v>
      </c>
      <c r="T14" s="247">
        <v>7.0549626311979058E-2</v>
      </c>
      <c r="U14" s="247">
        <v>6.0355163564637156E-3</v>
      </c>
      <c r="V14" s="247">
        <v>0.89911554904124091</v>
      </c>
      <c r="W14" s="247">
        <v>1.3878314998045406E-2</v>
      </c>
      <c r="X14" s="247">
        <v>5.5642080496973983E-3</v>
      </c>
      <c r="Y14" s="247">
        <v>2.1469464454609578E-4</v>
      </c>
      <c r="Z14" s="247">
        <v>7.809141954609579E-5</v>
      </c>
      <c r="AA14" s="247">
        <v>1.8693843310406473E-4</v>
      </c>
      <c r="AB14" s="247">
        <v>6.0438713743356859E-3</v>
      </c>
      <c r="AC14" s="247">
        <v>2.4836950000000003E-2</v>
      </c>
      <c r="AD14" s="247">
        <v>1.7385865E-2</v>
      </c>
      <c r="AE14" s="248"/>
      <c r="AF14" s="249">
        <v>4.9879650244140725</v>
      </c>
      <c r="AG14" s="249" t="s">
        <v>399</v>
      </c>
      <c r="AH14" s="249">
        <v>1305.803031066396</v>
      </c>
      <c r="AI14" s="249">
        <v>1567.6033682952698</v>
      </c>
      <c r="AJ14" s="249">
        <v>2841.2652229197024</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0.20070361333942527</v>
      </c>
      <c r="F23" s="247">
        <v>7.6788954953886213E-2</v>
      </c>
      <c r="G23" s="247">
        <v>1.4355864183053651E-4</v>
      </c>
      <c r="H23" s="247">
        <v>7.4907746736833819E-5</v>
      </c>
      <c r="I23" s="247">
        <v>1.1602672638672366E-2</v>
      </c>
      <c r="J23" s="247">
        <v>1.8128794769236126E-2</v>
      </c>
      <c r="K23" s="247">
        <v>7.4414573649753887E-2</v>
      </c>
      <c r="L23" s="247">
        <v>7.9413801457405096E-3</v>
      </c>
      <c r="M23" s="247">
        <v>0.27681446644432678</v>
      </c>
      <c r="N23" s="247">
        <v>6.8859867361727981E-6</v>
      </c>
      <c r="O23" s="247">
        <v>1.608982712778038E-4</v>
      </c>
      <c r="P23" s="247" t="s">
        <v>501</v>
      </c>
      <c r="Q23" s="247" t="s">
        <v>501</v>
      </c>
      <c r="R23" s="247">
        <v>5.0447522114850326E-4</v>
      </c>
      <c r="S23" s="247">
        <v>2.1985001004388129E-2</v>
      </c>
      <c r="T23" s="247">
        <v>6.9716240784816234E-4</v>
      </c>
      <c r="U23" s="247">
        <v>9.6289265156020769E-5</v>
      </c>
      <c r="V23" s="247">
        <v>1.2571980951646078E-2</v>
      </c>
      <c r="W23" s="247" t="s">
        <v>501</v>
      </c>
      <c r="X23" s="247">
        <v>2.9499881147506719E-4</v>
      </c>
      <c r="Y23" s="247">
        <v>4.8200955614146972E-4</v>
      </c>
      <c r="Z23" s="247" t="s">
        <v>399</v>
      </c>
      <c r="AA23" s="247" t="s">
        <v>399</v>
      </c>
      <c r="AB23" s="247">
        <v>7.7700836761653794E-4</v>
      </c>
      <c r="AC23" s="247" t="s">
        <v>501</v>
      </c>
      <c r="AD23" s="247" t="s">
        <v>399</v>
      </c>
      <c r="AE23" s="248"/>
      <c r="AF23" s="249">
        <v>415.02131107137109</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0.11025189536277884</v>
      </c>
      <c r="F24" s="247">
        <v>2.3777914195850448E-2</v>
      </c>
      <c r="G24" s="247">
        <v>4.3028144491833627E-3</v>
      </c>
      <c r="H24" s="247">
        <v>5.7721241866782427E-4</v>
      </c>
      <c r="I24" s="247">
        <v>2.30064745037421E-3</v>
      </c>
      <c r="J24" s="247">
        <v>2.30064745037421E-3</v>
      </c>
      <c r="K24" s="247">
        <v>2.30064745037421E-3</v>
      </c>
      <c r="L24" s="247">
        <v>9.0344117650026281E-4</v>
      </c>
      <c r="M24" s="247">
        <v>3.2670866376702898E-2</v>
      </c>
      <c r="N24" s="247">
        <v>1.6680845714192212E-5</v>
      </c>
      <c r="O24" s="247">
        <v>1.3222397221497145E-6</v>
      </c>
      <c r="P24" s="247">
        <v>5.2183179779667253E-4</v>
      </c>
      <c r="Q24" s="247">
        <v>9.7242345776028796E-5</v>
      </c>
      <c r="R24" s="247">
        <v>2.7941364192322803E-5</v>
      </c>
      <c r="S24" s="247">
        <v>1.9631998812248498E-5</v>
      </c>
      <c r="T24" s="247">
        <v>1.2961389820286599E-5</v>
      </c>
      <c r="U24" s="247">
        <v>6.3625277356609998E-5</v>
      </c>
      <c r="V24" s="247">
        <v>2.9553828866732078E-3</v>
      </c>
      <c r="W24" s="247">
        <v>6.0271794865416749E-4</v>
      </c>
      <c r="X24" s="247">
        <v>8.3153174814214131E-7</v>
      </c>
      <c r="Y24" s="247">
        <v>3.9224605164468739E-6</v>
      </c>
      <c r="Z24" s="247">
        <v>1.1765541623367831E-6</v>
      </c>
      <c r="AA24" s="247">
        <v>1.1419696774098325E-6</v>
      </c>
      <c r="AB24" s="247">
        <v>7.0725161043356313E-6</v>
      </c>
      <c r="AC24" s="247" t="s">
        <v>501</v>
      </c>
      <c r="AD24" s="247" t="s">
        <v>501</v>
      </c>
      <c r="AE24" s="248"/>
      <c r="AF24" s="249">
        <v>78.020699854355215</v>
      </c>
      <c r="AG24" s="249" t="s">
        <v>399</v>
      </c>
      <c r="AH24" s="249">
        <v>949.01724780398115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2.1171425925927032</v>
      </c>
      <c r="F27" s="247">
        <v>0.45770187051719036</v>
      </c>
      <c r="G27" s="247">
        <v>3.2431354394371922E-3</v>
      </c>
      <c r="H27" s="247">
        <v>3.4960405497595895E-2</v>
      </c>
      <c r="I27" s="247">
        <v>0.12642825127543161</v>
      </c>
      <c r="J27" s="247">
        <v>0.12642825127543161</v>
      </c>
      <c r="K27" s="247">
        <v>0.12642825127543161</v>
      </c>
      <c r="L27" s="247">
        <v>0.10429302918875141</v>
      </c>
      <c r="M27" s="247">
        <v>3.7712921462972964</v>
      </c>
      <c r="N27" s="247">
        <v>1.8479023932648284E-4</v>
      </c>
      <c r="O27" s="247">
        <v>2.1025041233526819E-5</v>
      </c>
      <c r="P27" s="247">
        <v>1.4330239642293067E-3</v>
      </c>
      <c r="Q27" s="247">
        <v>3.5685039214857335E-5</v>
      </c>
      <c r="R27" s="247">
        <v>1.8111400288411883E-3</v>
      </c>
      <c r="S27" s="247">
        <v>1.2320517854701367E-3</v>
      </c>
      <c r="T27" s="247">
        <v>1.7957581371705136E-4</v>
      </c>
      <c r="U27" s="247">
        <v>2.9319995962661046E-5</v>
      </c>
      <c r="V27" s="247">
        <v>5.086647975713102E-3</v>
      </c>
      <c r="W27" s="247">
        <v>0.14697540000000001</v>
      </c>
      <c r="X27" s="247">
        <v>4.2255073575E-3</v>
      </c>
      <c r="Y27" s="247">
        <v>4.7468311395000001E-3</v>
      </c>
      <c r="Z27" s="247">
        <v>3.6959130580000001E-3</v>
      </c>
      <c r="AA27" s="247">
        <v>4.0204859838000005E-3</v>
      </c>
      <c r="AB27" s="247">
        <v>1.66887375388E-2</v>
      </c>
      <c r="AC27" s="247">
        <v>1.469761E-4</v>
      </c>
      <c r="AD27" s="247">
        <v>2.94155E-5</v>
      </c>
      <c r="AE27" s="248"/>
      <c r="AF27" s="249">
        <v>10100.3346432955</v>
      </c>
      <c r="AG27" s="249" t="s">
        <v>399</v>
      </c>
      <c r="AH27" s="249">
        <v>0.17247487240000001</v>
      </c>
      <c r="AI27" s="249">
        <v>156.15639908669999</v>
      </c>
      <c r="AJ27" s="249" t="s">
        <v>399</v>
      </c>
      <c r="AK27" s="249" t="s">
        <v>399</v>
      </c>
      <c r="AL27" s="250" t="s">
        <v>12</v>
      </c>
    </row>
    <row r="28" spans="1:38" s="1" customFormat="1" ht="26.25" customHeight="1" thickBot="1" x14ac:dyDescent="0.3">
      <c r="A28" s="244" t="s">
        <v>123</v>
      </c>
      <c r="B28" s="244" t="s">
        <v>164</v>
      </c>
      <c r="C28" s="245" t="s">
        <v>146</v>
      </c>
      <c r="D28" s="246"/>
      <c r="E28" s="247">
        <v>0.61090378946273405</v>
      </c>
      <c r="F28" s="247">
        <v>6.5827051260265168E-2</v>
      </c>
      <c r="G28" s="247">
        <v>6.8280779215559536E-4</v>
      </c>
      <c r="H28" s="247">
        <v>8.7204192111424081E-4</v>
      </c>
      <c r="I28" s="247">
        <v>4.4326785913248651E-2</v>
      </c>
      <c r="J28" s="247">
        <v>4.4326785913248651E-2</v>
      </c>
      <c r="K28" s="247">
        <v>4.4326785913248651E-2</v>
      </c>
      <c r="L28" s="247">
        <v>3.6258752118556066E-2</v>
      </c>
      <c r="M28" s="247">
        <v>0.44786583047945211</v>
      </c>
      <c r="N28" s="247">
        <v>2.4158142992876002E-5</v>
      </c>
      <c r="O28" s="247">
        <v>2.4622247658996907E-6</v>
      </c>
      <c r="P28" s="247">
        <v>2.4649255436908911E-4</v>
      </c>
      <c r="Q28" s="247">
        <v>4.8084233652691586E-6</v>
      </c>
      <c r="R28" s="247">
        <v>3.8643896207407504E-4</v>
      </c>
      <c r="S28" s="247">
        <v>2.5946083483753334E-4</v>
      </c>
      <c r="T28" s="247">
        <v>1.1589291561552152E-5</v>
      </c>
      <c r="U28" s="247">
        <v>4.6923971987389307E-6</v>
      </c>
      <c r="V28" s="247">
        <v>8.4115071077710084E-4</v>
      </c>
      <c r="W28" s="247">
        <v>2.90399E-2</v>
      </c>
      <c r="X28" s="247">
        <v>8.4276494030000005E-4</v>
      </c>
      <c r="Y28" s="247">
        <v>9.4487108820000005E-4</v>
      </c>
      <c r="Z28" s="247">
        <v>7.4073794340000004E-4</v>
      </c>
      <c r="AA28" s="247">
        <v>7.8605945830000003E-4</v>
      </c>
      <c r="AB28" s="247">
        <v>3.3144334302000001E-3</v>
      </c>
      <c r="AC28" s="247">
        <v>2.9039699999999999E-5</v>
      </c>
      <c r="AD28" s="247">
        <v>5.8369E-6</v>
      </c>
      <c r="AE28" s="248"/>
      <c r="AF28" s="249">
        <v>1986.0031396485001</v>
      </c>
      <c r="AG28" s="249" t="s">
        <v>399</v>
      </c>
      <c r="AH28" s="249" t="s">
        <v>501</v>
      </c>
      <c r="AI28" s="249">
        <v>31.792397411700001</v>
      </c>
      <c r="AJ28" s="249" t="s">
        <v>399</v>
      </c>
      <c r="AK28" s="249" t="s">
        <v>399</v>
      </c>
      <c r="AL28" s="250" t="s">
        <v>12</v>
      </c>
    </row>
    <row r="29" spans="1:38" s="1" customFormat="1" ht="26.25" customHeight="1" thickBot="1" x14ac:dyDescent="0.3">
      <c r="A29" s="244" t="s">
        <v>123</v>
      </c>
      <c r="B29" s="244" t="s">
        <v>165</v>
      </c>
      <c r="C29" s="245" t="s">
        <v>147</v>
      </c>
      <c r="D29" s="246"/>
      <c r="E29" s="247">
        <v>1.4450561771741133</v>
      </c>
      <c r="F29" s="247">
        <v>6.4219932908706381E-2</v>
      </c>
      <c r="G29" s="247">
        <v>7.8065091335799864E-4</v>
      </c>
      <c r="H29" s="247">
        <v>9.7917321430582879E-4</v>
      </c>
      <c r="I29" s="247">
        <v>2.9813022890677273E-2</v>
      </c>
      <c r="J29" s="247">
        <v>2.9813022890677273E-2</v>
      </c>
      <c r="K29" s="247">
        <v>2.9813022890677273E-2</v>
      </c>
      <c r="L29" s="247">
        <v>2.0001111638405955E-2</v>
      </c>
      <c r="M29" s="247">
        <v>0.37160721185580042</v>
      </c>
      <c r="N29" s="247">
        <v>2.6006379792756416E-5</v>
      </c>
      <c r="O29" s="247">
        <v>2.6006867699295705E-6</v>
      </c>
      <c r="P29" s="247">
        <v>2.7565755053318155E-4</v>
      </c>
      <c r="Q29" s="247">
        <v>5.2012515632243174E-6</v>
      </c>
      <c r="R29" s="247">
        <v>4.4208296336018102E-4</v>
      </c>
      <c r="S29" s="247">
        <v>2.9645597004779837E-4</v>
      </c>
      <c r="T29" s="247">
        <v>1.0404576729240635E-5</v>
      </c>
      <c r="U29" s="247">
        <v>5.2011295865894939E-6</v>
      </c>
      <c r="V29" s="247">
        <v>9.3619966628706477E-4</v>
      </c>
      <c r="W29" s="247">
        <v>9.7283000000000005E-3</v>
      </c>
      <c r="X29" s="247">
        <v>1.4823006920000001E-4</v>
      </c>
      <c r="Y29" s="247">
        <v>8.9761541860000009E-4</v>
      </c>
      <c r="Z29" s="247">
        <v>1.0030234678000001E-3</v>
      </c>
      <c r="AA29" s="247">
        <v>2.305801073E-4</v>
      </c>
      <c r="AB29" s="247">
        <v>2.2794490629000001E-3</v>
      </c>
      <c r="AC29" s="247">
        <v>8.9047999999999999E-6</v>
      </c>
      <c r="AD29" s="247">
        <v>1.8226999999999999E-6</v>
      </c>
      <c r="AE29" s="248"/>
      <c r="AF29" s="249">
        <v>2255.5526512821998</v>
      </c>
      <c r="AG29" s="249" t="s">
        <v>399</v>
      </c>
      <c r="AH29" s="249">
        <v>9.1501226318000004</v>
      </c>
      <c r="AI29" s="249">
        <v>36.2079969881</v>
      </c>
      <c r="AJ29" s="249" t="s">
        <v>399</v>
      </c>
      <c r="AK29" s="249" t="s">
        <v>399</v>
      </c>
      <c r="AL29" s="250" t="s">
        <v>12</v>
      </c>
    </row>
    <row r="30" spans="1:38" s="1" customFormat="1" ht="26.25" customHeight="1" thickBot="1" x14ac:dyDescent="0.3">
      <c r="A30" s="244" t="s">
        <v>123</v>
      </c>
      <c r="B30" s="244" t="s">
        <v>166</v>
      </c>
      <c r="C30" s="245" t="s">
        <v>54</v>
      </c>
      <c r="D30" s="246"/>
      <c r="E30" s="247">
        <v>8.4789568222446415E-3</v>
      </c>
      <c r="F30" s="247">
        <v>9.4317567588494508E-2</v>
      </c>
      <c r="G30" s="247">
        <v>2.0994219425603866E-5</v>
      </c>
      <c r="H30" s="247">
        <v>8.4975536844541293E-5</v>
      </c>
      <c r="I30" s="247">
        <v>1.2841102853166446E-3</v>
      </c>
      <c r="J30" s="247">
        <v>1.2841102853166446E-3</v>
      </c>
      <c r="K30" s="247">
        <v>1.2841102853166446E-3</v>
      </c>
      <c r="L30" s="247">
        <v>2.2787918263987488E-4</v>
      </c>
      <c r="M30" s="247">
        <v>0.40656762621792014</v>
      </c>
      <c r="N30" s="247">
        <v>3.1898831656462103E-6</v>
      </c>
      <c r="O30" s="247">
        <v>4.9340526656349457E-5</v>
      </c>
      <c r="P30" s="247">
        <v>1.540567721008381E-5</v>
      </c>
      <c r="Q30" s="247">
        <v>5.3123024862357943E-7</v>
      </c>
      <c r="R30" s="247">
        <v>2.1741424851485125E-4</v>
      </c>
      <c r="S30" s="247">
        <v>8.3657312424034302E-3</v>
      </c>
      <c r="T30" s="247">
        <v>3.466550985695454E-4</v>
      </c>
      <c r="U30" s="247">
        <v>4.9125674142501806E-5</v>
      </c>
      <c r="V30" s="247">
        <v>4.89476541405948E-3</v>
      </c>
      <c r="W30" s="247">
        <v>8.7589999999999999E-4</v>
      </c>
      <c r="X30" s="247">
        <v>1.2784960400000001E-5</v>
      </c>
      <c r="Y30" s="247">
        <v>1.6771078500000001E-5</v>
      </c>
      <c r="Z30" s="247">
        <v>9.755663399999999E-6</v>
      </c>
      <c r="AA30" s="247">
        <v>1.87071384E-5</v>
      </c>
      <c r="AB30" s="247">
        <v>5.8018840699999998E-5</v>
      </c>
      <c r="AC30" s="247">
        <v>8.7649999999999999E-7</v>
      </c>
      <c r="AD30" s="247">
        <v>3.523E-7</v>
      </c>
      <c r="AE30" s="248"/>
      <c r="AF30" s="249">
        <v>79.503589680000005</v>
      </c>
      <c r="AG30" s="249" t="s">
        <v>399</v>
      </c>
      <c r="AH30" s="249" t="s">
        <v>501</v>
      </c>
      <c r="AI30" s="249">
        <v>1.1398289264999999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0.26099355924136952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12.110215985965613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5.0005443024213808E-2</v>
      </c>
      <c r="J32" s="247">
        <v>9.5433803864139494E-2</v>
      </c>
      <c r="K32" s="247">
        <v>0.12311420306939995</v>
      </c>
      <c r="L32" s="247">
        <v>4.8421818022428165E-3</v>
      </c>
      <c r="M32" s="247" t="s">
        <v>399</v>
      </c>
      <c r="N32" s="247">
        <v>0.1392958845349356</v>
      </c>
      <c r="O32" s="247">
        <v>6.2677595537515658E-4</v>
      </c>
      <c r="P32" s="286" t="s">
        <v>501</v>
      </c>
      <c r="Q32" s="247">
        <v>1.5998793710839951E-3</v>
      </c>
      <c r="R32" s="247">
        <v>5.1812245560622798E-2</v>
      </c>
      <c r="S32" s="247">
        <v>1.1361009757920286</v>
      </c>
      <c r="T32" s="247">
        <v>8.0708144902792139E-3</v>
      </c>
      <c r="U32" s="247">
        <v>1.0001088604842771E-3</v>
      </c>
      <c r="V32" s="247">
        <v>0.39922938793163248</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3787.2592718946999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1.7924526118222303E-2</v>
      </c>
      <c r="J33" s="247">
        <v>3.3193566885596847E-2</v>
      </c>
      <c r="K33" s="247">
        <v>6.6387133771193693E-2</v>
      </c>
      <c r="L33" s="247">
        <v>7.0370361797465319E-4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3787.2592718946999</v>
      </c>
      <c r="AL33" s="250" t="s">
        <v>459</v>
      </c>
    </row>
    <row r="34" spans="1:38" s="1" customFormat="1" ht="26.25" customHeight="1" thickBot="1" x14ac:dyDescent="0.3">
      <c r="A34" s="244" t="s">
        <v>121</v>
      </c>
      <c r="B34" s="244" t="s">
        <v>170</v>
      </c>
      <c r="C34" s="245" t="s">
        <v>58</v>
      </c>
      <c r="D34" s="246"/>
      <c r="E34" s="247">
        <v>6.6554012525964221E-3</v>
      </c>
      <c r="F34" s="247">
        <v>5.9074193234695072E-4</v>
      </c>
      <c r="G34" s="247">
        <v>2.6206666129994117E-4</v>
      </c>
      <c r="H34" s="247">
        <v>8.8993470399771687E-7</v>
      </c>
      <c r="I34" s="247">
        <v>1.7400134365894008E-4</v>
      </c>
      <c r="J34" s="247">
        <v>1.8284609347781313E-4</v>
      </c>
      <c r="K34" s="247">
        <v>1.9305577382428997E-4</v>
      </c>
      <c r="L34" s="247">
        <v>1.1310087337831108E-4</v>
      </c>
      <c r="M34" s="247">
        <v>1.3589248332824032E-3</v>
      </c>
      <c r="N34" s="247" t="s">
        <v>501</v>
      </c>
      <c r="O34" s="247">
        <v>1.2721152517267977E-6</v>
      </c>
      <c r="P34" s="247" t="s">
        <v>501</v>
      </c>
      <c r="Q34" s="247" t="s">
        <v>501</v>
      </c>
      <c r="R34" s="247">
        <v>6.3496568144131579E-6</v>
      </c>
      <c r="S34" s="247">
        <v>2.1587741224582651E-4</v>
      </c>
      <c r="T34" s="247">
        <v>8.8884275957563375E-6</v>
      </c>
      <c r="U34" s="247">
        <v>1.2721152517267977E-6</v>
      </c>
      <c r="V34" s="247">
        <v>1.2699313628826317E-4</v>
      </c>
      <c r="W34" s="247" t="s">
        <v>501</v>
      </c>
      <c r="X34" s="247">
        <v>3.8108860330699775E-6</v>
      </c>
      <c r="Y34" s="247">
        <v>6.3496568144131579E-6</v>
      </c>
      <c r="Z34" s="247" t="s">
        <v>501</v>
      </c>
      <c r="AA34" s="247" t="s">
        <v>501</v>
      </c>
      <c r="AB34" s="247">
        <v>1.0160542847483135E-5</v>
      </c>
      <c r="AC34" s="247" t="s">
        <v>399</v>
      </c>
      <c r="AD34" s="247" t="s">
        <v>399</v>
      </c>
      <c r="AE34" s="248"/>
      <c r="AF34" s="249">
        <v>5.4597221104154405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4.1659164972443215E-2</v>
      </c>
      <c r="F36" s="247">
        <v>1.485904389186871E-3</v>
      </c>
      <c r="G36" s="247">
        <v>1.5970107054058189E-3</v>
      </c>
      <c r="H36" s="247">
        <v>3.8784545702712754E-6</v>
      </c>
      <c r="I36" s="247">
        <v>7.4283812240019253E-4</v>
      </c>
      <c r="J36" s="247">
        <v>7.9599576445155747E-4</v>
      </c>
      <c r="K36" s="247">
        <v>7.9599576445155747E-4</v>
      </c>
      <c r="L36" s="247">
        <v>2.4675868697998285E-4</v>
      </c>
      <c r="M36" s="247">
        <v>3.9263648914334495E-3</v>
      </c>
      <c r="N36" s="247">
        <v>6.8968048034882733E-5</v>
      </c>
      <c r="O36" s="247">
        <v>5.3157642051365126E-6</v>
      </c>
      <c r="P36" s="247">
        <v>1.5924478176760878E-5</v>
      </c>
      <c r="Q36" s="247">
        <v>2.1217427943248739E-5</v>
      </c>
      <c r="R36" s="247">
        <v>2.6533192148385251E-5</v>
      </c>
      <c r="S36" s="247">
        <v>4.6701155913795878E-4</v>
      </c>
      <c r="T36" s="247">
        <v>5.3066384296770498E-4</v>
      </c>
      <c r="U36" s="247">
        <v>5.3066384296770502E-5</v>
      </c>
      <c r="V36" s="247">
        <v>6.3675098268394859E-4</v>
      </c>
      <c r="W36" s="247">
        <v>6.8968048034882726E-2</v>
      </c>
      <c r="X36" s="247" t="s">
        <v>501</v>
      </c>
      <c r="Y36" s="247" t="s">
        <v>501</v>
      </c>
      <c r="Z36" s="247" t="s">
        <v>501</v>
      </c>
      <c r="AA36" s="247" t="s">
        <v>501</v>
      </c>
      <c r="AB36" s="247">
        <v>1.8023406532437101E-6</v>
      </c>
      <c r="AC36" s="247">
        <v>4.2434855886497479E-5</v>
      </c>
      <c r="AD36" s="247">
        <v>2.0167963765410629E-5</v>
      </c>
      <c r="AE36" s="248"/>
      <c r="AF36" s="249">
        <v>22.814438648654555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22.184669652406416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1.1495701311088393E-2</v>
      </c>
      <c r="F38" s="247">
        <v>7.2396463392241305E-4</v>
      </c>
      <c r="G38" s="247">
        <v>6.6423171411968692E-6</v>
      </c>
      <c r="H38" s="247">
        <v>3.4979725841288387E-6</v>
      </c>
      <c r="I38" s="247">
        <v>5.1873596928710076E-4</v>
      </c>
      <c r="J38" s="247">
        <v>7.2962425349050182E-4</v>
      </c>
      <c r="K38" s="247">
        <v>1.8273752070754065E-3</v>
      </c>
      <c r="L38" s="247">
        <v>3.1324587652131118E-4</v>
      </c>
      <c r="M38" s="247">
        <v>4.9951321412465919E-3</v>
      </c>
      <c r="N38" s="247">
        <v>6.966813801260993E-10</v>
      </c>
      <c r="O38" s="247">
        <v>1.1714873615947809E-5</v>
      </c>
      <c r="P38" s="247" t="s">
        <v>501</v>
      </c>
      <c r="Q38" s="247" t="s">
        <v>501</v>
      </c>
      <c r="R38" s="247">
        <v>2.9624230534496694E-5</v>
      </c>
      <c r="S38" s="247">
        <v>1.0352677610394067E-3</v>
      </c>
      <c r="T38" s="247">
        <v>3.831210620006645E-5</v>
      </c>
      <c r="U38" s="247">
        <v>4.4282704627695813E-6</v>
      </c>
      <c r="V38" s="247">
        <v>6.8495510850891984E-4</v>
      </c>
      <c r="W38" s="247" t="s">
        <v>501</v>
      </c>
      <c r="X38" s="247">
        <v>1.3266620585597782E-5</v>
      </c>
      <c r="Y38" s="247">
        <v>2.2110748563791435E-5</v>
      </c>
      <c r="Z38" s="247" t="s">
        <v>399</v>
      </c>
      <c r="AA38" s="247" t="s">
        <v>399</v>
      </c>
      <c r="AB38" s="247">
        <v>3.5377369149389208E-5</v>
      </c>
      <c r="AC38" s="247" t="s">
        <v>501</v>
      </c>
      <c r="AD38" s="247" t="s">
        <v>399</v>
      </c>
      <c r="AE38" s="248"/>
      <c r="AF38" s="249">
        <v>18.920689267757755</v>
      </c>
      <c r="AG38" s="249" t="s">
        <v>399</v>
      </c>
      <c r="AH38" s="249" t="s">
        <v>399</v>
      </c>
      <c r="AI38" s="249">
        <v>1.8200381787944004E-5</v>
      </c>
      <c r="AJ38" s="249" t="s">
        <v>399</v>
      </c>
      <c r="AK38" s="249" t="s">
        <v>414</v>
      </c>
      <c r="AL38" s="250" t="s">
        <v>12</v>
      </c>
    </row>
    <row r="39" spans="1:38" s="1" customFormat="1" ht="26.25" customHeight="1" thickBot="1" x14ac:dyDescent="0.3">
      <c r="A39" s="244" t="s">
        <v>115</v>
      </c>
      <c r="B39" s="244" t="s">
        <v>175</v>
      </c>
      <c r="C39" s="245" t="s">
        <v>423</v>
      </c>
      <c r="D39" s="246"/>
      <c r="E39" s="247">
        <v>0.50129874831090426</v>
      </c>
      <c r="F39" s="247">
        <v>0.30406967248849281</v>
      </c>
      <c r="G39" s="247">
        <v>0.25985344135285871</v>
      </c>
      <c r="H39" s="247">
        <v>6.7991149954256432E-3</v>
      </c>
      <c r="I39" s="247">
        <v>5.6852331365365355E-2</v>
      </c>
      <c r="J39" s="247">
        <v>6.4912792787521822E-2</v>
      </c>
      <c r="K39" s="247">
        <v>6.4912792787521822E-2</v>
      </c>
      <c r="L39" s="247">
        <v>2.7422732891742792E-2</v>
      </c>
      <c r="M39" s="247">
        <v>0.56551189657450451</v>
      </c>
      <c r="N39" s="247">
        <v>2.1614288396464287E-2</v>
      </c>
      <c r="O39" s="247">
        <v>4.128187205298539E-4</v>
      </c>
      <c r="P39" s="247">
        <v>6.1460717006236003E-3</v>
      </c>
      <c r="Q39" s="247">
        <v>2.4318157283628153E-3</v>
      </c>
      <c r="R39" s="247">
        <v>2.700969745439533E-2</v>
      </c>
      <c r="S39" s="247">
        <v>8.0887599649312209E-3</v>
      </c>
      <c r="T39" s="247">
        <v>0.33599405197039317</v>
      </c>
      <c r="U39" s="247">
        <v>8.9995723238052363E-4</v>
      </c>
      <c r="V39" s="247">
        <v>5.6308128619696987E-2</v>
      </c>
      <c r="W39" s="247">
        <v>2.1780631399263967E-2</v>
      </c>
      <c r="X39" s="247">
        <v>1.2941478438323609E-5</v>
      </c>
      <c r="Y39" s="247">
        <v>3.5593989959843629E-5</v>
      </c>
      <c r="Z39" s="247">
        <v>1.6540055210592782E-5</v>
      </c>
      <c r="AA39" s="247">
        <v>1.5785010017515004E-5</v>
      </c>
      <c r="AB39" s="247">
        <v>8.0860533626275026E-5</v>
      </c>
      <c r="AC39" s="247" t="s">
        <v>501</v>
      </c>
      <c r="AD39" s="247" t="s">
        <v>501</v>
      </c>
      <c r="AE39" s="248"/>
      <c r="AF39" s="249">
        <v>2686.8204740521551</v>
      </c>
      <c r="AG39" s="249" t="s">
        <v>399</v>
      </c>
      <c r="AH39" s="249">
        <v>10884.054913367379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0.97100337480325372</v>
      </c>
      <c r="F41" s="247">
        <v>0.19859252266651622</v>
      </c>
      <c r="G41" s="247">
        <v>0.65702478129369202</v>
      </c>
      <c r="H41" s="247">
        <v>2.2074065987092866E-2</v>
      </c>
      <c r="I41" s="247">
        <v>0.17198464623279217</v>
      </c>
      <c r="J41" s="247">
        <v>0.17453503691758687</v>
      </c>
      <c r="K41" s="247">
        <v>0.18533616045983067</v>
      </c>
      <c r="L41" s="247">
        <v>1.2978202340518909E-2</v>
      </c>
      <c r="M41" s="247">
        <v>2.3439426658653626</v>
      </c>
      <c r="N41" s="247">
        <v>3.2103813390667237E-2</v>
      </c>
      <c r="O41" s="247">
        <v>3.1125756500348712E-3</v>
      </c>
      <c r="P41" s="247">
        <v>4.0220749005746162E-3</v>
      </c>
      <c r="Q41" s="247">
        <v>3.045983750249971E-3</v>
      </c>
      <c r="R41" s="247">
        <v>8.5575389519409479E-3</v>
      </c>
      <c r="S41" s="247">
        <v>6.6517807479909439E-3</v>
      </c>
      <c r="T41" s="247">
        <v>3.0320963370970891E-3</v>
      </c>
      <c r="U41" s="247">
        <v>2.4515289248328256E-2</v>
      </c>
      <c r="V41" s="247">
        <v>0.15736231770181194</v>
      </c>
      <c r="W41" s="247">
        <v>0.27835722966903109</v>
      </c>
      <c r="X41" s="247">
        <v>6.0887297296824225E-2</v>
      </c>
      <c r="Y41" s="247">
        <v>8.034527920156434E-2</v>
      </c>
      <c r="Z41" s="247">
        <v>3.1697863131074235E-2</v>
      </c>
      <c r="AA41" s="247">
        <v>3.1263766165244455E-2</v>
      </c>
      <c r="AB41" s="247">
        <v>0.20419420579470723</v>
      </c>
      <c r="AC41" s="247">
        <v>1.2012587496000001E-3</v>
      </c>
      <c r="AD41" s="247">
        <v>3.4242361994996279E-2</v>
      </c>
      <c r="AE41" s="248"/>
      <c r="AF41" s="249">
        <v>6674.1350763349801</v>
      </c>
      <c r="AG41" s="249">
        <v>201.38508000000002</v>
      </c>
      <c r="AH41" s="249">
        <v>20735.57983414418</v>
      </c>
      <c r="AI41" s="249">
        <v>215.28</v>
      </c>
      <c r="AJ41" s="249" t="s">
        <v>399</v>
      </c>
      <c r="AK41" s="249" t="s">
        <v>414</v>
      </c>
      <c r="AL41" s="250" t="s">
        <v>12</v>
      </c>
    </row>
    <row r="42" spans="1:38" s="1" customFormat="1" ht="26.25" customHeight="1" thickBot="1" x14ac:dyDescent="0.3">
      <c r="A42" s="244" t="s">
        <v>121</v>
      </c>
      <c r="B42" s="244" t="s">
        <v>178</v>
      </c>
      <c r="C42" s="245" t="s">
        <v>60</v>
      </c>
      <c r="D42" s="246"/>
      <c r="E42" s="247">
        <v>4.3148542219605974E-3</v>
      </c>
      <c r="F42" s="247">
        <v>7.5156624618913481E-2</v>
      </c>
      <c r="G42" s="247">
        <v>6.8365976028751022E-6</v>
      </c>
      <c r="H42" s="247">
        <v>7.8346831946278491E-6</v>
      </c>
      <c r="I42" s="247">
        <v>3.2530246031060357E-4</v>
      </c>
      <c r="J42" s="247">
        <v>3.4469712494232367E-4</v>
      </c>
      <c r="K42" s="247">
        <v>3.6640183503120361E-4</v>
      </c>
      <c r="L42" s="247">
        <v>4.2578056874499479E-5</v>
      </c>
      <c r="M42" s="247">
        <v>0.29861866965860401</v>
      </c>
      <c r="N42" s="247">
        <v>1.4263151599770242E-5</v>
      </c>
      <c r="O42" s="247">
        <v>6.2279284012154963E-6</v>
      </c>
      <c r="P42" s="247" t="s">
        <v>501</v>
      </c>
      <c r="Q42" s="247" t="s">
        <v>501</v>
      </c>
      <c r="R42" s="247">
        <v>6.7083065936903081E-5</v>
      </c>
      <c r="S42" s="247">
        <v>1.8191185040020504E-3</v>
      </c>
      <c r="T42" s="247">
        <v>4.6316052152453249E-5</v>
      </c>
      <c r="U42" s="247">
        <v>5.7663610010754959E-6</v>
      </c>
      <c r="V42" s="247">
        <v>8.6946682611254138E-4</v>
      </c>
      <c r="W42" s="247" t="s">
        <v>501</v>
      </c>
      <c r="X42" s="247">
        <v>1.7302102979975087E-5</v>
      </c>
      <c r="Y42" s="247">
        <v>1.8481612462012622E-5</v>
      </c>
      <c r="Z42" s="247" t="s">
        <v>399</v>
      </c>
      <c r="AA42" s="247" t="s">
        <v>399</v>
      </c>
      <c r="AB42" s="247">
        <v>3.5783715441987716E-5</v>
      </c>
      <c r="AC42" s="247" t="s">
        <v>501</v>
      </c>
      <c r="AD42" s="247" t="s">
        <v>399</v>
      </c>
      <c r="AE42" s="248"/>
      <c r="AF42" s="249">
        <v>25.241668646107872</v>
      </c>
      <c r="AG42" s="249" t="s">
        <v>399</v>
      </c>
      <c r="AH42" s="249" t="s">
        <v>399</v>
      </c>
      <c r="AI42" s="249">
        <v>0.37261625187708652</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1.5782766580109988E-3</v>
      </c>
      <c r="F44" s="247">
        <v>1.0208226670708951E-2</v>
      </c>
      <c r="G44" s="247">
        <v>1.1174421704986059E-6</v>
      </c>
      <c r="H44" s="247">
        <v>4.552060108282801E-7</v>
      </c>
      <c r="I44" s="247">
        <v>2.4676272804847885E-4</v>
      </c>
      <c r="J44" s="247">
        <v>1.3253880895769405E-3</v>
      </c>
      <c r="K44" s="247">
        <v>4.5732897325561741E-3</v>
      </c>
      <c r="L44" s="247">
        <v>4.3756644395037939E-5</v>
      </c>
      <c r="M44" s="247">
        <v>2.5073071083114809E-2</v>
      </c>
      <c r="N44" s="247">
        <v>9.7489842713215671E-7</v>
      </c>
      <c r="O44" s="247">
        <v>1.9388098575759824E-6</v>
      </c>
      <c r="P44" s="247" t="s">
        <v>501</v>
      </c>
      <c r="Q44" s="247" t="s">
        <v>501</v>
      </c>
      <c r="R44" s="247">
        <v>6.221421977318375E-6</v>
      </c>
      <c r="S44" s="247">
        <v>2.6069595101512475E-4</v>
      </c>
      <c r="T44" s="247">
        <v>7.8765678344549534E-6</v>
      </c>
      <c r="U44" s="247">
        <v>8.2757227546829067E-7</v>
      </c>
      <c r="V44" s="247">
        <v>1.5109971791375213E-4</v>
      </c>
      <c r="W44" s="247" t="s">
        <v>501</v>
      </c>
      <c r="X44" s="247">
        <v>2.9112441787759624E-6</v>
      </c>
      <c r="Y44" s="247">
        <v>3.7781174656932685E-6</v>
      </c>
      <c r="Z44" s="247" t="s">
        <v>399</v>
      </c>
      <c r="AA44" s="247" t="s">
        <v>399</v>
      </c>
      <c r="AB44" s="247">
        <v>6.6893616444692284E-6</v>
      </c>
      <c r="AC44" s="247" t="s">
        <v>501</v>
      </c>
      <c r="AD44" s="247" t="s">
        <v>399</v>
      </c>
      <c r="AE44" s="248"/>
      <c r="AF44" s="249">
        <v>3.5758905090177082</v>
      </c>
      <c r="AG44" s="249" t="s">
        <v>399</v>
      </c>
      <c r="AH44" s="249" t="s">
        <v>399</v>
      </c>
      <c r="AI44" s="249">
        <v>2.54686347079633E-2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8.1261131200608097E-5</v>
      </c>
      <c r="F47" s="247">
        <v>1.2303578619491676E-5</v>
      </c>
      <c r="G47" s="247">
        <v>3.093078776810104E-8</v>
      </c>
      <c r="H47" s="247">
        <v>1.5064740382782209E-8</v>
      </c>
      <c r="I47" s="247">
        <v>1.4259259567987203E-5</v>
      </c>
      <c r="J47" s="247">
        <v>9.7936529815337102E-5</v>
      </c>
      <c r="K47" s="247">
        <v>6.9371407268940181E-4</v>
      </c>
      <c r="L47" s="247">
        <v>4.6111538575317044E-6</v>
      </c>
      <c r="M47" s="247">
        <v>4.4942404912166097E-5</v>
      </c>
      <c r="N47" s="247">
        <v>4.3782712314614797E-11</v>
      </c>
      <c r="O47" s="247">
        <v>2.5011640442504442E-6</v>
      </c>
      <c r="P47" s="247" t="s">
        <v>501</v>
      </c>
      <c r="Q47" s="247" t="s">
        <v>501</v>
      </c>
      <c r="R47" s="247">
        <v>3.4826681200103428E-6</v>
      </c>
      <c r="S47" s="247">
        <v>2.3016283517475163E-4</v>
      </c>
      <c r="T47" s="247">
        <v>3.4887137540286728E-6</v>
      </c>
      <c r="U47" s="247">
        <v>2.0624235233070226E-8</v>
      </c>
      <c r="V47" s="247">
        <v>1.1210244719422743E-4</v>
      </c>
      <c r="W47" s="247" t="s">
        <v>501</v>
      </c>
      <c r="X47" s="247">
        <v>5.6614041671521444E-8</v>
      </c>
      <c r="Y47" s="247">
        <v>9.6017302731909472E-8</v>
      </c>
      <c r="Z47" s="247" t="s">
        <v>399</v>
      </c>
      <c r="AA47" s="247" t="s">
        <v>399</v>
      </c>
      <c r="AB47" s="247">
        <v>1.526313444034309E-7</v>
      </c>
      <c r="AC47" s="247" t="s">
        <v>501</v>
      </c>
      <c r="AD47" s="247" t="s">
        <v>399</v>
      </c>
      <c r="AE47" s="248"/>
      <c r="AF47" s="249">
        <v>8.8057082226748323E-2</v>
      </c>
      <c r="AG47" s="249" t="s">
        <v>399</v>
      </c>
      <c r="AH47" s="249" t="s">
        <v>399</v>
      </c>
      <c r="AI47" s="249">
        <v>1.1437970104690851E-6</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0.1285014396130659</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0.26695556206464444</v>
      </c>
      <c r="AL53" s="250" t="s">
        <v>373</v>
      </c>
    </row>
    <row r="54" spans="1:38" s="1" customFormat="1" ht="37.5" customHeight="1" thickBot="1" x14ac:dyDescent="0.3">
      <c r="A54" s="244" t="s">
        <v>116</v>
      </c>
      <c r="B54" s="251" t="s">
        <v>188</v>
      </c>
      <c r="C54" s="254" t="s">
        <v>291</v>
      </c>
      <c r="D54" s="256"/>
      <c r="E54" s="247" t="s">
        <v>399</v>
      </c>
      <c r="F54" s="247">
        <v>0.24736257690900001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32371.827660450293</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2.2249736296296296E-3</v>
      </c>
      <c r="J61" s="247">
        <v>2.2249736296296296E-2</v>
      </c>
      <c r="K61" s="247">
        <v>7.3999140740740738E-2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65417.481481481482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1.3020116791866176</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1068532</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0.81910130565586292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1.15549E-2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5.6710560708432035E-3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1068532</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0.33838891999999998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3.4879928345150175E-3</v>
      </c>
      <c r="F91" s="247">
        <v>9.21833982474431E-3</v>
      </c>
      <c r="G91" s="247">
        <v>1.6455678269594702E-3</v>
      </c>
      <c r="H91" s="247">
        <v>7.9041550150183663E-3</v>
      </c>
      <c r="I91" s="247">
        <v>6.3347776657904045E-2</v>
      </c>
      <c r="J91" s="247">
        <v>7.436188742072207E-2</v>
      </c>
      <c r="K91" s="247">
        <v>7.6636790248140296E-2</v>
      </c>
      <c r="L91" s="247">
        <v>2.3141080345174248E-4</v>
      </c>
      <c r="M91" s="247">
        <v>0.10658565068027212</v>
      </c>
      <c r="N91" s="247">
        <v>0.18019978114756799</v>
      </c>
      <c r="O91" s="247">
        <v>1.3116539936609353E-2</v>
      </c>
      <c r="P91" s="247">
        <v>2.7973090177044641E-4</v>
      </c>
      <c r="Q91" s="247">
        <v>3.1749940509421995E-4</v>
      </c>
      <c r="R91" s="247">
        <v>1.4225540127191398E-2</v>
      </c>
      <c r="S91" s="247">
        <v>0.53735625911706197</v>
      </c>
      <c r="T91" s="247">
        <v>2.9455861298023057E-2</v>
      </c>
      <c r="U91" s="247">
        <v>2.5190350805557671E-3</v>
      </c>
      <c r="V91" s="247">
        <v>0.31084481422647359</v>
      </c>
      <c r="W91" s="247">
        <v>1.9046156662694857E-4</v>
      </c>
      <c r="X91" s="247">
        <v>2.1141233895591294E-4</v>
      </c>
      <c r="Y91" s="247">
        <v>8.5707704982126859E-5</v>
      </c>
      <c r="Z91" s="247">
        <v>8.5707704982126859E-5</v>
      </c>
      <c r="AA91" s="247">
        <v>8.5707704982126859E-5</v>
      </c>
      <c r="AB91" s="247">
        <v>4.6853545390229348E-4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0.2149058303357525</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3.4587425993810206E-5</v>
      </c>
      <c r="F99" s="247">
        <v>9.2491271232876722E-4</v>
      </c>
      <c r="G99" s="247" t="s">
        <v>399</v>
      </c>
      <c r="H99" s="247">
        <v>1.2125218958786779E-3</v>
      </c>
      <c r="I99" s="247">
        <v>2.7879999999999997E-5</v>
      </c>
      <c r="J99" s="247">
        <v>4.2840000000000003E-5</v>
      </c>
      <c r="K99" s="247">
        <v>9.3839999999999982E-5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6.8000000000000005E-2</v>
      </c>
      <c r="AL99" s="250" t="s">
        <v>402</v>
      </c>
    </row>
    <row r="100" spans="1:38" s="1" customFormat="1" ht="26.25" customHeight="1" thickBot="1" x14ac:dyDescent="0.3">
      <c r="A100" s="244" t="s">
        <v>118</v>
      </c>
      <c r="B100" s="244" t="s">
        <v>227</v>
      </c>
      <c r="C100" s="245" t="s">
        <v>435</v>
      </c>
      <c r="D100" s="263"/>
      <c r="E100" s="247">
        <v>5.0169512285034855E-5</v>
      </c>
      <c r="F100" s="247">
        <v>9.3671095890410976E-4</v>
      </c>
      <c r="G100" s="247" t="s">
        <v>399</v>
      </c>
      <c r="H100" s="247">
        <v>1.0332409412459988E-3</v>
      </c>
      <c r="I100" s="247">
        <v>2.6999999999999999E-5</v>
      </c>
      <c r="J100" s="247">
        <v>4.0500000000000002E-5</v>
      </c>
      <c r="K100" s="247">
        <v>8.8499999999999996E-5</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0.15</v>
      </c>
      <c r="AL100" s="250" t="s">
        <v>402</v>
      </c>
    </row>
    <row r="101" spans="1:38" s="1" customFormat="1" ht="26.25" customHeight="1" thickBot="1" x14ac:dyDescent="0.3">
      <c r="A101" s="244" t="s">
        <v>118</v>
      </c>
      <c r="B101" s="244" t="s">
        <v>229</v>
      </c>
      <c r="C101" s="245" t="s">
        <v>272</v>
      </c>
      <c r="D101" s="263"/>
      <c r="E101" s="247">
        <v>7.0183788623478345E-7</v>
      </c>
      <c r="F101" s="247">
        <v>8.0010004595998944E-6</v>
      </c>
      <c r="G101" s="247" t="s">
        <v>399</v>
      </c>
      <c r="H101" s="247">
        <v>2.493384867971941E-5</v>
      </c>
      <c r="I101" s="247">
        <v>6.9999999999999997E-7</v>
      </c>
      <c r="J101" s="247">
        <v>2.1000000000000002E-6</v>
      </c>
      <c r="K101" s="247">
        <v>4.9000000000000005E-6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3.5000000000000003E-2</v>
      </c>
      <c r="AL101" s="250" t="s">
        <v>402</v>
      </c>
    </row>
    <row r="102" spans="1:38" s="1" customFormat="1" ht="26.25" customHeight="1" thickBot="1" x14ac:dyDescent="0.3">
      <c r="A102" s="244" t="s">
        <v>118</v>
      </c>
      <c r="B102" s="244" t="s">
        <v>230</v>
      </c>
      <c r="C102" s="245" t="s">
        <v>436</v>
      </c>
      <c r="D102" s="263"/>
      <c r="E102" s="247">
        <v>3.4999788558811108E-8</v>
      </c>
      <c r="F102" s="247" t="s">
        <v>399</v>
      </c>
      <c r="G102" s="247" t="s">
        <v>399</v>
      </c>
      <c r="H102" s="247">
        <v>3.6826756306879206E-6</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5.6483967123287667E-7</v>
      </c>
      <c r="F104" s="247">
        <v>6.9946520547945212E-6</v>
      </c>
      <c r="G104" s="247" t="s">
        <v>399</v>
      </c>
      <c r="H104" s="247">
        <v>1.173254487671233E-5</v>
      </c>
      <c r="I104" s="247">
        <v>2.3999999999999998E-7</v>
      </c>
      <c r="J104" s="247">
        <v>7.1999999999999999E-7</v>
      </c>
      <c r="K104" s="247">
        <v>1.6800000000000002E-6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1.2E-2</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1.1990565912964413E-6</v>
      </c>
      <c r="F107" s="247" t="s">
        <v>399</v>
      </c>
      <c r="G107" s="247" t="s">
        <v>399</v>
      </c>
      <c r="H107" s="247">
        <v>4.7818894276188232E-5</v>
      </c>
      <c r="I107" s="247">
        <v>5.37E-7</v>
      </c>
      <c r="J107" s="247">
        <v>7.1600000000000001E-6</v>
      </c>
      <c r="K107" s="247">
        <v>3.4010000000000001E-5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0.17899999999999999</v>
      </c>
      <c r="AL107" s="250" t="s">
        <v>402</v>
      </c>
    </row>
    <row r="108" spans="1:38" s="1" customFormat="1" ht="26.25" customHeight="1" thickBot="1" x14ac:dyDescent="0.3">
      <c r="A108" s="244" t="s">
        <v>118</v>
      </c>
      <c r="B108" s="244" t="s">
        <v>356</v>
      </c>
      <c r="C108" s="245" t="s">
        <v>438</v>
      </c>
      <c r="D108" s="263"/>
      <c r="E108" s="247">
        <v>2.4964289806485469E-6</v>
      </c>
      <c r="F108" s="247" t="s">
        <v>399</v>
      </c>
      <c r="G108" s="247" t="s">
        <v>399</v>
      </c>
      <c r="H108" s="247">
        <v>5.1375947314433835E-5</v>
      </c>
      <c r="I108" s="247">
        <v>9.9999999999999995E-7</v>
      </c>
      <c r="J108" s="247">
        <v>1.0000000000000001E-5</v>
      </c>
      <c r="K108" s="247">
        <v>2.0000000000000002E-5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9.8287270088709481E-8</v>
      </c>
      <c r="F110" s="247" t="s">
        <v>399</v>
      </c>
      <c r="G110" s="247" t="s">
        <v>399</v>
      </c>
      <c r="H110" s="247">
        <v>3.3067720469666974E-6</v>
      </c>
      <c r="I110" s="247">
        <v>4.3700000000000006E-7</v>
      </c>
      <c r="J110" s="247">
        <v>3.4400000000000005E-6</v>
      </c>
      <c r="K110" s="247">
        <v>3.6600000000000001E-6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2.6499999999999999E-2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9.9777111494579718E-4</v>
      </c>
      <c r="F112" s="247" t="s">
        <v>501</v>
      </c>
      <c r="G112" s="247" t="s">
        <v>399</v>
      </c>
      <c r="H112" s="247">
        <v>1.2472138936822465E-3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24944.277873644933</v>
      </c>
      <c r="AL112" s="250" t="s">
        <v>492</v>
      </c>
    </row>
    <row r="113" spans="1:38" s="1" customFormat="1" ht="26.25" customHeight="1" thickBot="1" x14ac:dyDescent="0.3">
      <c r="A113" s="244" t="s">
        <v>128</v>
      </c>
      <c r="B113" s="264" t="s">
        <v>246</v>
      </c>
      <c r="C113" s="265" t="s">
        <v>135</v>
      </c>
      <c r="D113" s="246"/>
      <c r="E113" s="247">
        <v>6.2468736291563284E-4</v>
      </c>
      <c r="F113" s="247" t="s">
        <v>501</v>
      </c>
      <c r="G113" s="247" t="s">
        <v>399</v>
      </c>
      <c r="H113" s="247">
        <v>1.5246478496374644E-3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6889.3010706894902</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1.5342395331571362E-3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8727.8830022013353</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1.9466864999999999E-5</v>
      </c>
      <c r="J119" s="247">
        <v>3.4705050000000001E-4</v>
      </c>
      <c r="K119" s="247">
        <v>3.4705050000000001E-4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260.73</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2.2422779999999999E-4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260.73</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4.2482400000000003E-3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17.701000000000001</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5.2371000000000006E-3</v>
      </c>
      <c r="F133" s="247">
        <v>8.2524000000000012E-5</v>
      </c>
      <c r="G133" s="247">
        <v>7.1732400000000009E-4</v>
      </c>
      <c r="H133" s="247" t="s">
        <v>399</v>
      </c>
      <c r="I133" s="247">
        <v>2.2027560000000002E-4</v>
      </c>
      <c r="J133" s="247">
        <v>2.2027560000000002E-4</v>
      </c>
      <c r="K133" s="247">
        <v>2.4477888000000003E-4</v>
      </c>
      <c r="L133" s="247" t="s">
        <v>501</v>
      </c>
      <c r="M133" s="247">
        <v>8.8872000000000007E-4</v>
      </c>
      <c r="N133" s="247">
        <v>1.9063044000000001E-4</v>
      </c>
      <c r="O133" s="247">
        <v>3.1930440000000005E-5</v>
      </c>
      <c r="P133" s="247">
        <v>9.4585199999999998E-3</v>
      </c>
      <c r="Q133" s="247">
        <v>8.639628000000001E-5</v>
      </c>
      <c r="R133" s="247">
        <v>8.6078880000000006E-5</v>
      </c>
      <c r="S133" s="247">
        <v>7.8905640000000008E-5</v>
      </c>
      <c r="T133" s="247">
        <v>1.1001083999999999E-4</v>
      </c>
      <c r="U133" s="247">
        <v>1.2556344000000001E-4</v>
      </c>
      <c r="V133" s="247">
        <v>1.0164417600000001E-3</v>
      </c>
      <c r="W133" s="247">
        <v>1.7139600000000001E-4</v>
      </c>
      <c r="X133" s="247">
        <v>8.3793600000000007E-8</v>
      </c>
      <c r="Y133" s="247">
        <v>4.5769080000000003E-8</v>
      </c>
      <c r="Z133" s="247">
        <v>4.0881120000000006E-8</v>
      </c>
      <c r="AA133" s="247">
        <v>4.4372520000000002E-8</v>
      </c>
      <c r="AB133" s="247">
        <v>2.1481632000000003E-7</v>
      </c>
      <c r="AC133" s="247">
        <v>9.5220000000000005E-4</v>
      </c>
      <c r="AD133" s="247">
        <v>2.60268E-3</v>
      </c>
      <c r="AE133" s="248"/>
      <c r="AF133" s="249" t="s">
        <v>399</v>
      </c>
      <c r="AG133" s="249" t="s">
        <v>399</v>
      </c>
      <c r="AH133" s="249" t="s">
        <v>399</v>
      </c>
      <c r="AI133" s="249" t="s">
        <v>399</v>
      </c>
      <c r="AJ133" s="249" t="s">
        <v>399</v>
      </c>
      <c r="AK133" s="249">
        <v>6348</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2.0307859950000002E-3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135385733</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4.5616629999999998E-2</v>
      </c>
      <c r="J139" s="247">
        <v>4.5616629999999998E-2</v>
      </c>
      <c r="K139" s="247">
        <v>4.5616629999999998E-2</v>
      </c>
      <c r="L139" s="247" t="s">
        <v>501</v>
      </c>
      <c r="M139" s="247" t="s">
        <v>501</v>
      </c>
      <c r="N139" s="247">
        <v>1.3318000000000002E-4</v>
      </c>
      <c r="O139" s="247">
        <v>2.6645000000000005E-4</v>
      </c>
      <c r="P139" s="247">
        <v>2.6645000000000005E-4</v>
      </c>
      <c r="Q139" s="247">
        <v>4.2258000000000004E-4</v>
      </c>
      <c r="R139" s="247">
        <v>4.0171E-4</v>
      </c>
      <c r="S139" s="247">
        <v>9.3658000000000012E-4</v>
      </c>
      <c r="T139" s="247" t="s">
        <v>501</v>
      </c>
      <c r="U139" s="247" t="s">
        <v>501</v>
      </c>
      <c r="V139" s="247" t="s">
        <v>501</v>
      </c>
      <c r="W139" s="247">
        <v>0.45296999999999998</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1174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6.2990341385124173</v>
      </c>
      <c r="F141" s="271">
        <f t="shared" ref="F141:AD141" si="0">SUM(F14:F140)</f>
        <v>4.7592878782766483</v>
      </c>
      <c r="G141" s="271">
        <f t="shared" si="0"/>
        <v>0.93937638482734021</v>
      </c>
      <c r="H141" s="271">
        <f t="shared" si="0"/>
        <v>9.0796075811361981E-2</v>
      </c>
      <c r="I141" s="271">
        <f t="shared" si="0"/>
        <v>0.62942317539978998</v>
      </c>
      <c r="J141" s="271">
        <f t="shared" si="0"/>
        <v>0.74067457851909613</v>
      </c>
      <c r="K141" s="271">
        <f t="shared" si="0"/>
        <v>0.92783388399903211</v>
      </c>
      <c r="L141" s="271">
        <f t="shared" si="0"/>
        <v>0.21667255061229945</v>
      </c>
      <c r="M141" s="271">
        <f t="shared" si="0"/>
        <v>8.7415651856492165</v>
      </c>
      <c r="N141" s="271">
        <f t="shared" si="0"/>
        <v>1.0720934266680848</v>
      </c>
      <c r="O141" s="271">
        <f t="shared" si="0"/>
        <v>6.7519959151541728E-2</v>
      </c>
      <c r="P141" s="271">
        <f t="shared" si="0"/>
        <v>5.5658234080823592E-2</v>
      </c>
      <c r="Q141" s="271">
        <f t="shared" si="0"/>
        <v>4.7533591853324411E-2</v>
      </c>
      <c r="R141" s="271">
        <f>SUM(R14:R140)</f>
        <v>0.15110610082054995</v>
      </c>
      <c r="S141" s="271">
        <f t="shared" si="0"/>
        <v>1.847373296566484</v>
      </c>
      <c r="T141" s="271">
        <f t="shared" si="0"/>
        <v>0.44910635553652201</v>
      </c>
      <c r="U141" s="271">
        <f t="shared" si="0"/>
        <v>3.5409105285138701E-2</v>
      </c>
      <c r="V141" s="271">
        <f t="shared" si="0"/>
        <v>1.8537441351047135</v>
      </c>
      <c r="W141" s="271">
        <f t="shared" si="0"/>
        <v>1.0235382996165043</v>
      </c>
      <c r="X141" s="271">
        <f t="shared" si="0"/>
        <v>7.2238408095958176E-2</v>
      </c>
      <c r="Y141" s="271">
        <f t="shared" si="0"/>
        <v>8.7824158204198977E-2</v>
      </c>
      <c r="Z141" s="271">
        <f t="shared" si="0"/>
        <v>3.7328849878695392E-2</v>
      </c>
      <c r="AA141" s="271">
        <f t="shared" si="0"/>
        <v>3.6609216343345567E-2</v>
      </c>
      <c r="AB141" s="271">
        <f t="shared" si="0"/>
        <v>0.23400237369029334</v>
      </c>
      <c r="AC141" s="271">
        <f t="shared" si="0"/>
        <v>2.7218640705486505E-2</v>
      </c>
      <c r="AD141" s="271">
        <f t="shared" si="0"/>
        <v>5.4288502358761696E-2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1.8262871327604429</v>
      </c>
      <c r="F143" s="247">
        <v>0.37064995826180597</v>
      </c>
      <c r="G143" s="247">
        <v>2.7881405903814782E-3</v>
      </c>
      <c r="H143" s="247">
        <v>2.8215937525803605E-2</v>
      </c>
      <c r="I143" s="247">
        <v>0.11036860753284604</v>
      </c>
      <c r="J143" s="247">
        <v>0.11036860753284604</v>
      </c>
      <c r="K143" s="247">
        <v>0.11036860753284604</v>
      </c>
      <c r="L143" s="247">
        <v>9.1100870617273108E-2</v>
      </c>
      <c r="M143" s="247">
        <v>2.9232003277396243</v>
      </c>
      <c r="N143" s="247">
        <v>1.5537877299542075E-4</v>
      </c>
      <c r="O143" s="247">
        <v>1.7610953994498764E-5</v>
      </c>
      <c r="P143" s="247">
        <v>1.2189246562429033E-3</v>
      </c>
      <c r="Q143" s="247">
        <v>3.0039216251605786E-5</v>
      </c>
      <c r="R143" s="247">
        <v>1.558256567807283E-3</v>
      </c>
      <c r="S143" s="247">
        <v>1.0592161674301743E-3</v>
      </c>
      <c r="T143" s="247">
        <v>1.4818419203887088E-4</v>
      </c>
      <c r="U143" s="247">
        <v>2.4856524514214082E-5</v>
      </c>
      <c r="V143" s="247">
        <v>4.3186936604367827E-3</v>
      </c>
      <c r="W143" s="247">
        <v>0.12758830000000002</v>
      </c>
      <c r="X143" s="247">
        <v>3.6767876377999998E-3</v>
      </c>
      <c r="Y143" s="247">
        <v>4.1298117525000004E-3</v>
      </c>
      <c r="Z143" s="247">
        <v>3.2170542512999999E-3</v>
      </c>
      <c r="AA143" s="247">
        <v>3.4935811389999998E-3</v>
      </c>
      <c r="AB143" s="247">
        <v>1.45172347806E-2</v>
      </c>
      <c r="AC143" s="247">
        <v>1.27589E-4</v>
      </c>
      <c r="AD143" s="247">
        <v>2.5535099999999999E-5</v>
      </c>
      <c r="AE143" s="248"/>
      <c r="AF143" s="249">
        <v>8643.8096641129996</v>
      </c>
      <c r="AG143" s="249" t="s">
        <v>399</v>
      </c>
      <c r="AH143" s="249">
        <v>0.17264503010000001</v>
      </c>
      <c r="AI143" s="249">
        <v>135.12010157430001</v>
      </c>
      <c r="AJ143" s="249" t="s">
        <v>399</v>
      </c>
      <c r="AK143" s="249" t="s">
        <v>399</v>
      </c>
      <c r="AL143" s="250" t="s">
        <v>12</v>
      </c>
    </row>
    <row r="144" spans="1:38" s="3" customFormat="1" ht="26.25" customHeight="1" thickBot="1" x14ac:dyDescent="0.3">
      <c r="A144" s="153"/>
      <c r="B144" s="154" t="s">
        <v>449</v>
      </c>
      <c r="C144" s="155" t="s">
        <v>450</v>
      </c>
      <c r="D144" s="156" t="s">
        <v>1</v>
      </c>
      <c r="E144" s="247">
        <v>0.53302676828793094</v>
      </c>
      <c r="F144" s="247">
        <v>5.7063731943512323E-2</v>
      </c>
      <c r="G144" s="247">
        <v>5.9561147190763885E-4</v>
      </c>
      <c r="H144" s="247">
        <v>7.3247575642702725E-4</v>
      </c>
      <c r="I144" s="247">
        <v>3.8726641393921381E-2</v>
      </c>
      <c r="J144" s="247">
        <v>3.8726641393921381E-2</v>
      </c>
      <c r="K144" s="247">
        <v>3.8726641393921381E-2</v>
      </c>
      <c r="L144" s="247">
        <v>3.1678564988524748E-2</v>
      </c>
      <c r="M144" s="247">
        <v>0.37310138294346934</v>
      </c>
      <c r="N144" s="247">
        <v>2.0991930979975995E-5</v>
      </c>
      <c r="O144" s="247">
        <v>2.1369824489179634E-6</v>
      </c>
      <c r="P144" s="247">
        <v>2.1471096742269033E-4</v>
      </c>
      <c r="Q144" s="247">
        <v>4.1794915205350175E-6</v>
      </c>
      <c r="R144" s="247">
        <v>3.371178908037017E-4</v>
      </c>
      <c r="S144" s="247">
        <v>2.2632737113058136E-4</v>
      </c>
      <c r="T144" s="247">
        <v>9.9650304551855031E-6</v>
      </c>
      <c r="U144" s="247">
        <v>4.0850181432341073E-6</v>
      </c>
      <c r="V144" s="247">
        <v>7.3246906446311185E-4</v>
      </c>
      <c r="W144" s="247">
        <v>2.53619E-2</v>
      </c>
      <c r="X144" s="247">
        <v>7.3612293129999998E-4</v>
      </c>
      <c r="Y144" s="247">
        <v>8.2528556080000001E-4</v>
      </c>
      <c r="Z144" s="247">
        <v>6.4702476890000004E-4</v>
      </c>
      <c r="AA144" s="247">
        <v>6.8650934459999998E-4</v>
      </c>
      <c r="AB144" s="247">
        <v>2.8949426056E-3</v>
      </c>
      <c r="AC144" s="247">
        <v>2.5361700000000001E-5</v>
      </c>
      <c r="AD144" s="247">
        <v>5.0965999999999996E-6</v>
      </c>
      <c r="AE144" s="248"/>
      <c r="AF144" s="249">
        <v>1731.9069041544001</v>
      </c>
      <c r="AG144" s="249" t="s">
        <v>399</v>
      </c>
      <c r="AH144" s="249" t="s">
        <v>501</v>
      </c>
      <c r="AI144" s="249">
        <v>27.932801040699999</v>
      </c>
      <c r="AJ144" s="249" t="s">
        <v>399</v>
      </c>
      <c r="AK144" s="249" t="s">
        <v>399</v>
      </c>
      <c r="AL144" s="250" t="s">
        <v>12</v>
      </c>
    </row>
    <row r="145" spans="1:38" s="3" customFormat="1" ht="26.25" customHeight="1" thickBot="1" x14ac:dyDescent="0.3">
      <c r="A145" s="153"/>
      <c r="B145" s="154" t="s">
        <v>451</v>
      </c>
      <c r="C145" s="155" t="s">
        <v>452</v>
      </c>
      <c r="D145" s="156" t="s">
        <v>1</v>
      </c>
      <c r="E145" s="247">
        <v>1.2632454039013254</v>
      </c>
      <c r="F145" s="247">
        <v>5.6114795546460469E-2</v>
      </c>
      <c r="G145" s="247">
        <v>6.8195436883106977E-4</v>
      </c>
      <c r="H145" s="247">
        <v>8.9921362202358926E-4</v>
      </c>
      <c r="I145" s="247">
        <v>2.6048103307170587E-2</v>
      </c>
      <c r="J145" s="247">
        <v>2.6048103307170587E-2</v>
      </c>
      <c r="K145" s="247">
        <v>2.6048103307170587E-2</v>
      </c>
      <c r="L145" s="247">
        <v>1.747469666073596E-2</v>
      </c>
      <c r="M145" s="247">
        <v>0.3250334703805951</v>
      </c>
      <c r="N145" s="247">
        <v>2.2716205426103849E-5</v>
      </c>
      <c r="O145" s="247">
        <v>2.2716602699271461E-6</v>
      </c>
      <c r="P145" s="247">
        <v>2.4078357382578927E-4</v>
      </c>
      <c r="Q145" s="247">
        <v>4.5432212215623873E-6</v>
      </c>
      <c r="R145" s="247">
        <v>3.861547347207571E-4</v>
      </c>
      <c r="S145" s="247">
        <v>2.5895109552427615E-4</v>
      </c>
      <c r="T145" s="247">
        <v>9.0881308540871586E-6</v>
      </c>
      <c r="U145" s="247">
        <v>4.5431219032704823E-6</v>
      </c>
      <c r="V145" s="247">
        <v>8.177589630399294E-4</v>
      </c>
      <c r="W145" s="247">
        <v>8.5012000000000004E-3</v>
      </c>
      <c r="X145" s="247">
        <v>1.2954557010000001E-4</v>
      </c>
      <c r="Y145" s="247">
        <v>7.8447039689999996E-4</v>
      </c>
      <c r="Z145" s="247">
        <v>8.7659169099999997E-4</v>
      </c>
      <c r="AA145" s="247">
        <v>2.0151533140000001E-4</v>
      </c>
      <c r="AB145" s="247">
        <v>1.9921229894000001E-3</v>
      </c>
      <c r="AC145" s="247">
        <v>7.7829999999999999E-6</v>
      </c>
      <c r="AD145" s="247">
        <v>1.5928E-6</v>
      </c>
      <c r="AE145" s="248"/>
      <c r="AF145" s="249">
        <v>1970.4169616672</v>
      </c>
      <c r="AG145" s="249" t="s">
        <v>399</v>
      </c>
      <c r="AH145" s="249">
        <v>9.1591498285000004</v>
      </c>
      <c r="AI145" s="249">
        <v>31.859604186999999</v>
      </c>
      <c r="AJ145" s="249" t="s">
        <v>399</v>
      </c>
      <c r="AK145" s="249" t="s">
        <v>399</v>
      </c>
      <c r="AL145" s="250" t="s">
        <v>12</v>
      </c>
    </row>
    <row r="146" spans="1:38" s="3" customFormat="1" ht="26.25" customHeight="1" thickBot="1" x14ac:dyDescent="0.3">
      <c r="A146" s="153"/>
      <c r="B146" s="154" t="s">
        <v>453</v>
      </c>
      <c r="C146" s="155" t="s">
        <v>454</v>
      </c>
      <c r="D146" s="156" t="s">
        <v>1</v>
      </c>
      <c r="E146" s="247">
        <v>6.9060296750599465E-3</v>
      </c>
      <c r="F146" s="247">
        <v>7.6820761598498183E-2</v>
      </c>
      <c r="G146" s="247">
        <v>1.7094339553181456E-5</v>
      </c>
      <c r="H146" s="247">
        <v>6.9211766424256496E-5</v>
      </c>
      <c r="I146" s="247">
        <v>1.0458956122032456E-3</v>
      </c>
      <c r="J146" s="247">
        <v>1.0458956122032456E-3</v>
      </c>
      <c r="K146" s="247">
        <v>1.0458956122032456E-3</v>
      </c>
      <c r="L146" s="247">
        <v>1.8560542654382382E-4</v>
      </c>
      <c r="M146" s="247">
        <v>0.33114546405206652</v>
      </c>
      <c r="N146" s="247">
        <v>2.5974206604255535E-6</v>
      </c>
      <c r="O146" s="247">
        <v>4.0187301002201361E-5</v>
      </c>
      <c r="P146" s="247">
        <v>1.2543923255117967E-5</v>
      </c>
      <c r="Q146" s="247">
        <v>4.3254907776268856E-7</v>
      </c>
      <c r="R146" s="247">
        <v>1.770790462134778E-4</v>
      </c>
      <c r="S146" s="247">
        <v>6.8138065237497176E-3</v>
      </c>
      <c r="T146" s="247">
        <v>2.8234626125560319E-4</v>
      </c>
      <c r="U146" s="247">
        <v>4.0012305673471719E-5</v>
      </c>
      <c r="V146" s="247">
        <v>3.986725248258256E-3</v>
      </c>
      <c r="W146" s="247">
        <v>7.1370000000000005E-4</v>
      </c>
      <c r="X146" s="247">
        <v>1.04132288E-5</v>
      </c>
      <c r="Y146" s="247">
        <v>1.3659883700000001E-5</v>
      </c>
      <c r="Z146" s="247">
        <v>7.9458952000000008E-6</v>
      </c>
      <c r="AA146" s="247">
        <v>1.52367861E-5</v>
      </c>
      <c r="AB146" s="247">
        <v>4.7255793799999996E-5</v>
      </c>
      <c r="AC146" s="247">
        <v>7.1389999999999995E-7</v>
      </c>
      <c r="AD146" s="247">
        <v>2.8690000000000001E-7</v>
      </c>
      <c r="AE146" s="248"/>
      <c r="AF146" s="249">
        <v>64.894629637400001</v>
      </c>
      <c r="AG146" s="249" t="s">
        <v>399</v>
      </c>
      <c r="AH146" s="249" t="s">
        <v>501</v>
      </c>
      <c r="AI146" s="249">
        <v>0.94072469169999995</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0.23726994190629241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11.009429703226411</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4.3115329490992442E-2</v>
      </c>
      <c r="J148" s="247">
        <v>8.2287325957256685E-2</v>
      </c>
      <c r="K148" s="247">
        <v>0.10615115419647984</v>
      </c>
      <c r="L148" s="247">
        <v>4.1746296606802683E-3</v>
      </c>
      <c r="M148" s="247" t="s">
        <v>399</v>
      </c>
      <c r="N148" s="247">
        <v>0.1201194632425779</v>
      </c>
      <c r="O148" s="247">
        <v>5.4046457658651263E-4</v>
      </c>
      <c r="P148" s="247" t="s">
        <v>501</v>
      </c>
      <c r="Q148" s="247">
        <v>1.379617632419027E-3</v>
      </c>
      <c r="R148" s="247">
        <v>4.4679686423423584E-2</v>
      </c>
      <c r="S148" s="247">
        <v>0.97970567920638041</v>
      </c>
      <c r="T148" s="247">
        <v>6.9596044570075597E-3</v>
      </c>
      <c r="U148" s="247">
        <v>8.6230658981984874E-4</v>
      </c>
      <c r="V148" s="247">
        <v>0.34422419445014668</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3255.4947023669001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1.5452417300601219E-2</v>
      </c>
      <c r="J149" s="247">
        <v>2.8615587593705943E-2</v>
      </c>
      <c r="K149" s="247">
        <v>5.7231175187411887E-2</v>
      </c>
      <c r="L149" s="247">
        <v>6.0665045698656645E-4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3255.4947023669001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6.2990341385124173</v>
      </c>
      <c r="F152" s="172">
        <f t="shared" ref="F152:AD152" si="1">F141 + F151 + IF(AND(OR($B$4="AT",$B$4="BE",$B$4="CH",$B$4="GB",$B$4="IE",$B$4="LT",$B$4="LU",$B$4="NL"),SUM(F143:F149)&gt;0),SUM(F143:F149)-SUM(F27:F33),0)</f>
        <v>4.7592878782766483</v>
      </c>
      <c r="G152" s="172">
        <f t="shared" si="1"/>
        <v>0.93937638482734021</v>
      </c>
      <c r="H152" s="172">
        <f t="shared" si="1"/>
        <v>9.0796075811361981E-2</v>
      </c>
      <c r="I152" s="172">
        <f t="shared" si="1"/>
        <v>0.62942317539978998</v>
      </c>
      <c r="J152" s="172">
        <f t="shared" si="1"/>
        <v>0.74067457851909613</v>
      </c>
      <c r="K152" s="172">
        <f t="shared" si="1"/>
        <v>0.92783388399903211</v>
      </c>
      <c r="L152" s="172">
        <f t="shared" si="1"/>
        <v>0.21667255061229945</v>
      </c>
      <c r="M152" s="172">
        <f t="shared" si="1"/>
        <v>8.7415651856492165</v>
      </c>
      <c r="N152" s="172">
        <f t="shared" si="1"/>
        <v>1.0720934266680848</v>
      </c>
      <c r="O152" s="172">
        <f t="shared" si="1"/>
        <v>6.7519959151541728E-2</v>
      </c>
      <c r="P152" s="172">
        <f t="shared" si="1"/>
        <v>5.5658234080823592E-2</v>
      </c>
      <c r="Q152" s="172">
        <f t="shared" si="1"/>
        <v>4.7533591853324411E-2</v>
      </c>
      <c r="R152" s="172">
        <f t="shared" si="1"/>
        <v>0.15110610082054995</v>
      </c>
      <c r="S152" s="172">
        <f t="shared" si="1"/>
        <v>1.847373296566484</v>
      </c>
      <c r="T152" s="172">
        <f t="shared" si="1"/>
        <v>0.44910635553652201</v>
      </c>
      <c r="U152" s="172">
        <f t="shared" si="1"/>
        <v>3.5409105285138701E-2</v>
      </c>
      <c r="V152" s="172">
        <f t="shared" si="1"/>
        <v>1.8537441351047135</v>
      </c>
      <c r="W152" s="172">
        <f t="shared" si="1"/>
        <v>1.0235382996165043</v>
      </c>
      <c r="X152" s="172">
        <f t="shared" si="1"/>
        <v>7.2238408095958176E-2</v>
      </c>
      <c r="Y152" s="172">
        <f t="shared" si="1"/>
        <v>8.7824158204198977E-2</v>
      </c>
      <c r="Z152" s="172">
        <f t="shared" si="1"/>
        <v>3.7328849878695392E-2</v>
      </c>
      <c r="AA152" s="172">
        <f t="shared" si="1"/>
        <v>3.6609216343345567E-2</v>
      </c>
      <c r="AB152" s="172">
        <f t="shared" si="1"/>
        <v>0.23400237369029334</v>
      </c>
      <c r="AC152" s="172">
        <f t="shared" si="1"/>
        <v>2.7218640705486505E-2</v>
      </c>
      <c r="AD152" s="172">
        <f t="shared" si="1"/>
        <v>5.4288502358761696E-2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6.2990341385124173</v>
      </c>
      <c r="F154" s="172">
        <f>F141 + F153 - IF(OR($B$6=2005,$B$6&gt;=2020),SUM(F99:F122),0) + IF(AND(OR($B$4="AT",$B$4="BE",$B$4="CH",$B$4="GB",$B$4="IE",$B$4="LT",$B$4="LU",$B$4="NL"),SUM(F143:F149)&gt;0),SUM(F143:F149)-SUM(F27:F33),0)</f>
        <v>4.7592878782766483</v>
      </c>
      <c r="G154" s="172">
        <f>G141 + G153 + IF(AND(OR($B$4="AT",$B$4="BE",$B$4="CH",$B$4="GB",$B$4="IE",$B$4="LT",$B$4="LU",$B$4="NL"),SUM(G143:G149)&gt;0),SUM(G143:G149)-SUM(G27:G33),0)</f>
        <v>0.93937638482734021</v>
      </c>
      <c r="H154" s="172">
        <f t="shared" ref="H154:AD154" si="2">H141 + H153 + IF(AND(OR($B$4="AT",$B$4="BE",$B$4="CH",$B$4="GB",$B$4="IE",$B$4="LT",$B$4="LU",$B$4="NL"),SUM(H143:H149)&gt;0),SUM(H143:H149)-SUM(H27:H33),0)</f>
        <v>9.0796075811361981E-2</v>
      </c>
      <c r="I154" s="172">
        <f t="shared" si="2"/>
        <v>0.62942317539978998</v>
      </c>
      <c r="J154" s="172">
        <f t="shared" si="2"/>
        <v>0.74067457851909613</v>
      </c>
      <c r="K154" s="172">
        <f t="shared" si="2"/>
        <v>0.92783388399903211</v>
      </c>
      <c r="L154" s="172">
        <f t="shared" si="2"/>
        <v>0.21667255061229945</v>
      </c>
      <c r="M154" s="172">
        <f t="shared" si="2"/>
        <v>8.7415651856492165</v>
      </c>
      <c r="N154" s="172">
        <f t="shared" si="2"/>
        <v>1.0720934266680848</v>
      </c>
      <c r="O154" s="172">
        <f t="shared" si="2"/>
        <v>6.7519959151541728E-2</v>
      </c>
      <c r="P154" s="172">
        <f t="shared" si="2"/>
        <v>5.5658234080823592E-2</v>
      </c>
      <c r="Q154" s="172">
        <f t="shared" si="2"/>
        <v>4.7533591853324411E-2</v>
      </c>
      <c r="R154" s="172">
        <f t="shared" si="2"/>
        <v>0.15110610082054995</v>
      </c>
      <c r="S154" s="172">
        <f t="shared" si="2"/>
        <v>1.847373296566484</v>
      </c>
      <c r="T154" s="172">
        <f t="shared" si="2"/>
        <v>0.44910635553652201</v>
      </c>
      <c r="U154" s="172">
        <f t="shared" si="2"/>
        <v>3.5409105285138701E-2</v>
      </c>
      <c r="V154" s="172">
        <f t="shared" si="2"/>
        <v>1.8537441351047135</v>
      </c>
      <c r="W154" s="172">
        <f t="shared" si="2"/>
        <v>1.0235382996165043</v>
      </c>
      <c r="X154" s="172">
        <f t="shared" si="2"/>
        <v>7.2238408095958176E-2</v>
      </c>
      <c r="Y154" s="172">
        <f t="shared" si="2"/>
        <v>8.7824158204198977E-2</v>
      </c>
      <c r="Z154" s="172">
        <f t="shared" si="2"/>
        <v>3.7328849878695392E-2</v>
      </c>
      <c r="AA154" s="172">
        <f t="shared" si="2"/>
        <v>3.6609216343345567E-2</v>
      </c>
      <c r="AB154" s="172">
        <f t="shared" si="2"/>
        <v>0.23400237369029334</v>
      </c>
      <c r="AC154" s="172">
        <f t="shared" si="2"/>
        <v>2.7218640705486505E-2</v>
      </c>
      <c r="AD154" s="172">
        <f t="shared" si="2"/>
        <v>5.4288502358761696E-2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2010</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0.25859302624367192</v>
      </c>
      <c r="F14" s="247">
        <v>1.2004006786937499E-2</v>
      </c>
      <c r="G14" s="247">
        <v>2.1624788548302184E-2</v>
      </c>
      <c r="H14" s="247">
        <v>4.7935114698671871E-3</v>
      </c>
      <c r="I14" s="247">
        <v>4.4131840648374996E-3</v>
      </c>
      <c r="J14" s="247">
        <v>4.4719867976500006E-3</v>
      </c>
      <c r="K14" s="247">
        <v>4.552840555267188E-3</v>
      </c>
      <c r="L14" s="247">
        <v>1.4403581315156251E-4</v>
      </c>
      <c r="M14" s="247">
        <v>6.4056675461484372E-2</v>
      </c>
      <c r="N14" s="247">
        <v>0.51239276363778452</v>
      </c>
      <c r="O14" s="247">
        <v>4.6227585549158762E-2</v>
      </c>
      <c r="P14" s="247">
        <v>3.0673155774593747E-2</v>
      </c>
      <c r="Q14" s="247">
        <v>3.6710521332196093E-2</v>
      </c>
      <c r="R14" s="247">
        <v>4.2320111710311366E-2</v>
      </c>
      <c r="S14" s="247">
        <v>0.11347299335335928</v>
      </c>
      <c r="T14" s="247">
        <v>6.5629340109746359E-2</v>
      </c>
      <c r="U14" s="247">
        <v>5.7214699568940318E-3</v>
      </c>
      <c r="V14" s="247">
        <v>0.83615733106438617</v>
      </c>
      <c r="W14" s="247">
        <v>2.3558246699335938E-2</v>
      </c>
      <c r="X14" s="247">
        <v>5.1743193612656009E-3</v>
      </c>
      <c r="Y14" s="247">
        <v>1.9952124189839997E-4</v>
      </c>
      <c r="Z14" s="247">
        <v>7.2487741898399999E-5</v>
      </c>
      <c r="AA14" s="247">
        <v>1.7382214977800938E-4</v>
      </c>
      <c r="AB14" s="247">
        <v>5.6199809469608007E-3</v>
      </c>
      <c r="AC14" s="247">
        <v>2.3096999999999999E-2</v>
      </c>
      <c r="AD14" s="247">
        <v>1.6167899999999999E-2</v>
      </c>
      <c r="AE14" s="248"/>
      <c r="AF14" s="249">
        <v>14.565138671874999</v>
      </c>
      <c r="AG14" s="249" t="s">
        <v>399</v>
      </c>
      <c r="AH14" s="249">
        <v>1056.00226</v>
      </c>
      <c r="AI14" s="249">
        <v>1546.4522987699261</v>
      </c>
      <c r="AJ14" s="249">
        <v>2567.0630274917976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0.20933058561866244</v>
      </c>
      <c r="F23" s="247">
        <v>9.0460410945889122E-2</v>
      </c>
      <c r="G23" s="247">
        <v>1.7367514796519541E-4</v>
      </c>
      <c r="H23" s="247">
        <v>8.4093348955832406E-5</v>
      </c>
      <c r="I23" s="247">
        <v>1.2760545239962088E-2</v>
      </c>
      <c r="J23" s="247">
        <v>2.0222271163760581E-2</v>
      </c>
      <c r="K23" s="247">
        <v>8.4776089877978883E-2</v>
      </c>
      <c r="L23" s="247">
        <v>8.8213517620077658E-3</v>
      </c>
      <c r="M23" s="247">
        <v>0.32289605161743223</v>
      </c>
      <c r="N23" s="247">
        <v>7.8736934297160769E-6</v>
      </c>
      <c r="O23" s="247">
        <v>1.8022616976948866E-4</v>
      </c>
      <c r="P23" s="247" t="s">
        <v>501</v>
      </c>
      <c r="Q23" s="247" t="s">
        <v>501</v>
      </c>
      <c r="R23" s="247">
        <v>5.65406053212805E-4</v>
      </c>
      <c r="S23" s="247">
        <v>2.4842705444299527E-2</v>
      </c>
      <c r="T23" s="247">
        <v>7.8191607819425957E-4</v>
      </c>
      <c r="U23" s="247">
        <v>1.0820239687334839E-4</v>
      </c>
      <c r="V23" s="247">
        <v>1.4101802091386213E-2</v>
      </c>
      <c r="W23" s="247" t="s">
        <v>501</v>
      </c>
      <c r="X23" s="247">
        <v>3.3166391922348921E-4</v>
      </c>
      <c r="Y23" s="247">
        <v>5.4170229971152494E-4</v>
      </c>
      <c r="Z23" s="247" t="s">
        <v>399</v>
      </c>
      <c r="AA23" s="247" t="s">
        <v>399</v>
      </c>
      <c r="AB23" s="247">
        <v>8.7336621893501388E-4</v>
      </c>
      <c r="AC23" s="247" t="s">
        <v>501</v>
      </c>
      <c r="AD23" s="247" t="s">
        <v>399</v>
      </c>
      <c r="AE23" s="248"/>
      <c r="AF23" s="249">
        <v>465.81359231413512</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0.10423201924454951</v>
      </c>
      <c r="F24" s="247">
        <v>2.4468210886060326E-2</v>
      </c>
      <c r="G24" s="247">
        <v>3.4413969024969116E-3</v>
      </c>
      <c r="H24" s="247">
        <v>6.0573966285724641E-4</v>
      </c>
      <c r="I24" s="247">
        <v>1.9591880862200165E-3</v>
      </c>
      <c r="J24" s="247">
        <v>1.9591880862200165E-3</v>
      </c>
      <c r="K24" s="247">
        <v>1.9591880862200165E-3</v>
      </c>
      <c r="L24" s="247">
        <v>6.916516630994401E-4</v>
      </c>
      <c r="M24" s="247">
        <v>3.2884392667135255E-2</v>
      </c>
      <c r="N24" s="247">
        <v>1.5714686471231404E-5</v>
      </c>
      <c r="O24" s="247">
        <v>1.2535818228393542E-6</v>
      </c>
      <c r="P24" s="247">
        <v>5.4693478543589862E-4</v>
      </c>
      <c r="Q24" s="247">
        <v>1.0174287219370855E-4</v>
      </c>
      <c r="R24" s="247">
        <v>2.4790517595325414E-5</v>
      </c>
      <c r="S24" s="247">
        <v>1.5572636705326147E-5</v>
      </c>
      <c r="T24" s="247">
        <v>1.3468348863313612E-5</v>
      </c>
      <c r="U24" s="247">
        <v>6.4471453500394166E-5</v>
      </c>
      <c r="V24" s="247">
        <v>2.4399278538684041E-3</v>
      </c>
      <c r="W24" s="247">
        <v>6.0242115365011087E-4</v>
      </c>
      <c r="X24" s="247">
        <v>8.3185353471505498E-7</v>
      </c>
      <c r="Y24" s="247">
        <v>3.7837841487390411E-6</v>
      </c>
      <c r="Z24" s="247">
        <v>1.1999599856040031E-6</v>
      </c>
      <c r="AA24" s="247">
        <v>1.1681713031756247E-6</v>
      </c>
      <c r="AB24" s="247">
        <v>6.983768972233724E-6</v>
      </c>
      <c r="AC24" s="247" t="s">
        <v>501</v>
      </c>
      <c r="AD24" s="247" t="s">
        <v>501</v>
      </c>
      <c r="AE24" s="248"/>
      <c r="AF24" s="249">
        <v>58.969628812561467</v>
      </c>
      <c r="AG24" s="249" t="s">
        <v>399</v>
      </c>
      <c r="AH24" s="249">
        <v>999.73783329331695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2.1310860373319165</v>
      </c>
      <c r="F27" s="247">
        <v>0.40484029699671842</v>
      </c>
      <c r="G27" s="247">
        <v>3.1708397519673026E-3</v>
      </c>
      <c r="H27" s="247">
        <v>3.0342134230640215E-2</v>
      </c>
      <c r="I27" s="247">
        <v>0.12353734923995337</v>
      </c>
      <c r="J27" s="247">
        <v>0.12353734923995337</v>
      </c>
      <c r="K27" s="247">
        <v>0.12353734923995337</v>
      </c>
      <c r="L27" s="247">
        <v>0.1021070051093174</v>
      </c>
      <c r="M27" s="247">
        <v>3.3218185591250693</v>
      </c>
      <c r="N27" s="247">
        <v>1.7105273124975813E-4</v>
      </c>
      <c r="O27" s="247">
        <v>1.9358708574496502E-5</v>
      </c>
      <c r="P27" s="247">
        <v>1.3478245309214178E-3</v>
      </c>
      <c r="Q27" s="247">
        <v>3.30838285251913E-5</v>
      </c>
      <c r="R27" s="247">
        <v>1.7304764088713353E-3</v>
      </c>
      <c r="S27" s="247">
        <v>1.1759460593368908E-3</v>
      </c>
      <c r="T27" s="247">
        <v>1.6193866365501119E-4</v>
      </c>
      <c r="U27" s="247">
        <v>2.74502399013896E-5</v>
      </c>
      <c r="V27" s="247">
        <v>4.7720355235360791E-3</v>
      </c>
      <c r="W27" s="247">
        <v>0.1356031</v>
      </c>
      <c r="X27" s="247">
        <v>4.2264122757999997E-3</v>
      </c>
      <c r="Y27" s="247">
        <v>4.7443047778000002E-3</v>
      </c>
      <c r="Z27" s="247">
        <v>3.6989601222E-3</v>
      </c>
      <c r="AA27" s="247">
        <v>4.0110346680999999E-3</v>
      </c>
      <c r="AB27" s="247">
        <v>1.6680711843899999E-2</v>
      </c>
      <c r="AC27" s="247">
        <v>1.3560309999999999E-4</v>
      </c>
      <c r="AD27" s="247">
        <v>2.7134199999999998E-5</v>
      </c>
      <c r="AE27" s="248"/>
      <c r="AF27" s="249">
        <v>9841.4936254283002</v>
      </c>
      <c r="AG27" s="249" t="s">
        <v>399</v>
      </c>
      <c r="AH27" s="249">
        <v>0.24985543960000001</v>
      </c>
      <c r="AI27" s="249">
        <v>433.88415787579999</v>
      </c>
      <c r="AJ27" s="249" t="s">
        <v>399</v>
      </c>
      <c r="AK27" s="249" t="s">
        <v>399</v>
      </c>
      <c r="AL27" s="250" t="s">
        <v>12</v>
      </c>
    </row>
    <row r="28" spans="1:38" s="1" customFormat="1" ht="26.25" customHeight="1" thickBot="1" x14ac:dyDescent="0.3">
      <c r="A28" s="244" t="s">
        <v>123</v>
      </c>
      <c r="B28" s="244" t="s">
        <v>164</v>
      </c>
      <c r="C28" s="245" t="s">
        <v>146</v>
      </c>
      <c r="D28" s="246"/>
      <c r="E28" s="247">
        <v>0.58435091005036077</v>
      </c>
      <c r="F28" s="247">
        <v>5.99311745609711E-2</v>
      </c>
      <c r="G28" s="247">
        <v>6.9205700158447066E-4</v>
      </c>
      <c r="H28" s="247">
        <v>7.8540143197498185E-4</v>
      </c>
      <c r="I28" s="247">
        <v>4.2453136824715937E-2</v>
      </c>
      <c r="J28" s="247">
        <v>4.2453136824715937E-2</v>
      </c>
      <c r="K28" s="247">
        <v>4.2453136824715937E-2</v>
      </c>
      <c r="L28" s="247">
        <v>3.5004228096211627E-2</v>
      </c>
      <c r="M28" s="247">
        <v>0.41616357342782023</v>
      </c>
      <c r="N28" s="247">
        <v>2.2590200946712309E-5</v>
      </c>
      <c r="O28" s="247">
        <v>2.2986166202132067E-6</v>
      </c>
      <c r="P28" s="247">
        <v>2.3127944751073217E-4</v>
      </c>
      <c r="Q28" s="247">
        <v>4.4982419265714713E-6</v>
      </c>
      <c r="R28" s="247">
        <v>3.6334423149842621E-4</v>
      </c>
      <c r="S28" s="247">
        <v>2.4392688426885139E-4</v>
      </c>
      <c r="T28" s="247">
        <v>1.067933618867695E-5</v>
      </c>
      <c r="U28" s="247">
        <v>4.399250612716531E-6</v>
      </c>
      <c r="V28" s="247">
        <v>7.8889537087332745E-4</v>
      </c>
      <c r="W28" s="247">
        <v>2.7538799999999999E-2</v>
      </c>
      <c r="X28" s="247">
        <v>8.0694784540000003E-4</v>
      </c>
      <c r="Y28" s="247">
        <v>9.0463963820000006E-4</v>
      </c>
      <c r="Z28" s="247">
        <v>7.0929568620000012E-4</v>
      </c>
      <c r="AA28" s="247">
        <v>7.5247304420000003E-4</v>
      </c>
      <c r="AB28" s="247">
        <v>3.173356214E-3</v>
      </c>
      <c r="AC28" s="247">
        <v>2.7538600000000001E-5</v>
      </c>
      <c r="AD28" s="247">
        <v>5.5299000000000002E-6</v>
      </c>
      <c r="AE28" s="248"/>
      <c r="AF28" s="249">
        <v>1914.1275851352</v>
      </c>
      <c r="AG28" s="249" t="s">
        <v>399</v>
      </c>
      <c r="AH28" s="249" t="s">
        <v>501</v>
      </c>
      <c r="AI28" s="249">
        <v>84.670596654999997</v>
      </c>
      <c r="AJ28" s="249" t="s">
        <v>399</v>
      </c>
      <c r="AK28" s="249" t="s">
        <v>399</v>
      </c>
      <c r="AL28" s="250" t="s">
        <v>12</v>
      </c>
    </row>
    <row r="29" spans="1:38" s="1" customFormat="1" ht="26.25" customHeight="1" thickBot="1" x14ac:dyDescent="0.3">
      <c r="A29" s="244" t="s">
        <v>123</v>
      </c>
      <c r="B29" s="244" t="s">
        <v>165</v>
      </c>
      <c r="C29" s="245" t="s">
        <v>147</v>
      </c>
      <c r="D29" s="246"/>
      <c r="E29" s="247">
        <v>1.4162273065854705</v>
      </c>
      <c r="F29" s="247">
        <v>5.7837265080863474E-2</v>
      </c>
      <c r="G29" s="247">
        <v>8.1488298531828623E-4</v>
      </c>
      <c r="H29" s="247">
        <v>7.5901061932565463E-4</v>
      </c>
      <c r="I29" s="247">
        <v>2.7152399088133335E-2</v>
      </c>
      <c r="J29" s="247">
        <v>2.7152399088133335E-2</v>
      </c>
      <c r="K29" s="247">
        <v>2.7152399088133335E-2</v>
      </c>
      <c r="L29" s="247">
        <v>1.8397498899613507E-2</v>
      </c>
      <c r="M29" s="247">
        <v>0.36678676847613151</v>
      </c>
      <c r="N29" s="247">
        <v>2.5080065865657079E-5</v>
      </c>
      <c r="O29" s="247">
        <v>2.5080372839718092E-6</v>
      </c>
      <c r="P29" s="247">
        <v>2.6584235916160532E-4</v>
      </c>
      <c r="Q29" s="247">
        <v>5.0159978244283671E-6</v>
      </c>
      <c r="R29" s="247">
        <v>4.2634508032148288E-4</v>
      </c>
      <c r="S29" s="247">
        <v>2.8590220630949519E-4</v>
      </c>
      <c r="T29" s="247">
        <v>1.003330028861601E-5</v>
      </c>
      <c r="U29" s="247">
        <v>5.015921080913115E-6</v>
      </c>
      <c r="V29" s="247">
        <v>9.028634922589033E-4</v>
      </c>
      <c r="W29" s="247">
        <v>9.3381000000000002E-3</v>
      </c>
      <c r="X29" s="247">
        <v>1.4905539370000003E-4</v>
      </c>
      <c r="Y29" s="247">
        <v>9.0261321490000006E-4</v>
      </c>
      <c r="Z29" s="247">
        <v>1.0086081609E-3</v>
      </c>
      <c r="AA29" s="247">
        <v>2.3186394560000001E-4</v>
      </c>
      <c r="AB29" s="247">
        <v>2.2921407150999999E-3</v>
      </c>
      <c r="AC29" s="247">
        <v>8.1705000000000008E-6</v>
      </c>
      <c r="AD29" s="247">
        <v>1.6669000000000001E-6</v>
      </c>
      <c r="AE29" s="248"/>
      <c r="AF29" s="249">
        <v>2231.2199810654001</v>
      </c>
      <c r="AG29" s="249" t="s">
        <v>399</v>
      </c>
      <c r="AH29" s="249">
        <v>0.25893879990000002</v>
      </c>
      <c r="AI29" s="249">
        <v>98.665264521699996</v>
      </c>
      <c r="AJ29" s="249" t="s">
        <v>399</v>
      </c>
      <c r="AK29" s="249" t="s">
        <v>399</v>
      </c>
      <c r="AL29" s="250" t="s">
        <v>12</v>
      </c>
    </row>
    <row r="30" spans="1:38" s="1" customFormat="1" ht="26.25" customHeight="1" thickBot="1" x14ac:dyDescent="0.3">
      <c r="A30" s="244" t="s">
        <v>123</v>
      </c>
      <c r="B30" s="244" t="s">
        <v>166</v>
      </c>
      <c r="C30" s="245" t="s">
        <v>54</v>
      </c>
      <c r="D30" s="246"/>
      <c r="E30" s="247">
        <v>8.2911515974773489E-3</v>
      </c>
      <c r="F30" s="247">
        <v>8.6799182800458854E-2</v>
      </c>
      <c r="G30" s="247">
        <v>1.6300639381418307E-5</v>
      </c>
      <c r="H30" s="247">
        <v>8.3233905904366964E-5</v>
      </c>
      <c r="I30" s="247">
        <v>1.1275795264427105E-3</v>
      </c>
      <c r="J30" s="247">
        <v>1.1275795264427105E-3</v>
      </c>
      <c r="K30" s="247">
        <v>1.1275795264427105E-3</v>
      </c>
      <c r="L30" s="247">
        <v>2.0267406116869236E-4</v>
      </c>
      <c r="M30" s="247">
        <v>0.37244786222750653</v>
      </c>
      <c r="N30" s="247">
        <v>3.0558571005676955E-6</v>
      </c>
      <c r="O30" s="247">
        <v>4.7532874072747441E-5</v>
      </c>
      <c r="P30" s="247">
        <v>1.4747874648329791E-5</v>
      </c>
      <c r="Q30" s="247">
        <v>5.085474016665445E-7</v>
      </c>
      <c r="R30" s="247">
        <v>2.0939041110504554E-4</v>
      </c>
      <c r="S30" s="247">
        <v>8.0595601064050726E-3</v>
      </c>
      <c r="T30" s="247">
        <v>3.3394527490849738E-4</v>
      </c>
      <c r="U30" s="247">
        <v>4.7325883535591157E-5</v>
      </c>
      <c r="V30" s="247">
        <v>4.7152972055716337E-3</v>
      </c>
      <c r="W30" s="247">
        <v>7.896E-4</v>
      </c>
      <c r="X30" s="247">
        <v>1.2464758899999999E-5</v>
      </c>
      <c r="Y30" s="247">
        <v>1.6158302300000001E-5</v>
      </c>
      <c r="Z30" s="247">
        <v>9.5623511999999993E-6</v>
      </c>
      <c r="AA30" s="247">
        <v>1.7986350099999999E-5</v>
      </c>
      <c r="AB30" s="247">
        <v>5.6171762500000004E-5</v>
      </c>
      <c r="AC30" s="247">
        <v>7.8960000000000003E-7</v>
      </c>
      <c r="AD30" s="247">
        <v>3.1619999999999999E-7</v>
      </c>
      <c r="AE30" s="248"/>
      <c r="AF30" s="249">
        <v>78.120459602599993</v>
      </c>
      <c r="AG30" s="249" t="s">
        <v>399</v>
      </c>
      <c r="AH30" s="249" t="s">
        <v>501</v>
      </c>
      <c r="AI30" s="249">
        <v>3.4251062443000002</v>
      </c>
      <c r="AJ30" s="249" t="s">
        <v>399</v>
      </c>
      <c r="AK30" s="249" t="s">
        <v>399</v>
      </c>
      <c r="AL30" s="250" t="s">
        <v>12</v>
      </c>
    </row>
    <row r="31" spans="1:38" s="1" customFormat="1" ht="26.25" customHeight="1" thickBot="1" x14ac:dyDescent="0.3">
      <c r="A31" s="244" t="s">
        <v>123</v>
      </c>
      <c r="B31" s="244" t="s">
        <v>167</v>
      </c>
      <c r="C31" s="245" t="s">
        <v>55</v>
      </c>
      <c r="D31" s="246"/>
      <c r="E31" s="247" t="s">
        <v>399</v>
      </c>
      <c r="F31" s="247">
        <v>0.23041719792721513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10.691459367389873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4.9363105001856464E-2</v>
      </c>
      <c r="J32" s="247">
        <v>9.428903012702948E-2</v>
      </c>
      <c r="K32" s="247">
        <v>0.1215464572326371</v>
      </c>
      <c r="L32" s="247">
        <v>4.7704893782404946E-3</v>
      </c>
      <c r="M32" s="247" t="s">
        <v>399</v>
      </c>
      <c r="N32" s="247">
        <v>0.13794763296424151</v>
      </c>
      <c r="O32" s="247">
        <v>6.2004885245806204E-4</v>
      </c>
      <c r="P32" s="285" t="s">
        <v>501</v>
      </c>
      <c r="Q32" s="247">
        <v>1.5840934653953451E-3</v>
      </c>
      <c r="R32" s="247">
        <v>5.131779414022624E-2</v>
      </c>
      <c r="S32" s="247">
        <v>1.1253178009687033</v>
      </c>
      <c r="T32" s="247">
        <v>7.9893667341231871E-3</v>
      </c>
      <c r="U32" s="247">
        <v>9.8726210003712944E-4</v>
      </c>
      <c r="V32" s="247">
        <v>0.39419405058465262</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3718.2223125138999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1.7663003741081713E-2</v>
      </c>
      <c r="J33" s="247">
        <v>3.270926618718837E-2</v>
      </c>
      <c r="K33" s="247">
        <v>6.5418532374376739E-2</v>
      </c>
      <c r="L33" s="247">
        <v>6.9343644316839377E-4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3718.2223125138999</v>
      </c>
      <c r="AL33" s="250" t="s">
        <v>459</v>
      </c>
    </row>
    <row r="34" spans="1:38" s="1" customFormat="1" ht="26.25" customHeight="1" thickBot="1" x14ac:dyDescent="0.3">
      <c r="A34" s="244" t="s">
        <v>121</v>
      </c>
      <c r="B34" s="244" t="s">
        <v>170</v>
      </c>
      <c r="C34" s="245" t="s">
        <v>58</v>
      </c>
      <c r="D34" s="246"/>
      <c r="E34" s="247">
        <v>1.4537955683508859E-2</v>
      </c>
      <c r="F34" s="247">
        <v>1.2904075512351588E-3</v>
      </c>
      <c r="G34" s="247">
        <v>5.7245436653685406E-4</v>
      </c>
      <c r="H34" s="247">
        <v>1.9439596196980675E-6</v>
      </c>
      <c r="I34" s="247">
        <v>3.8008584711519879E-4</v>
      </c>
      <c r="J34" s="247">
        <v>3.9940618198581763E-4</v>
      </c>
      <c r="K34" s="247">
        <v>4.2170805001548255E-4</v>
      </c>
      <c r="L34" s="247">
        <v>2.4705580062487926E-4</v>
      </c>
      <c r="M34" s="247">
        <v>2.9684144131463127E-3</v>
      </c>
      <c r="N34" s="247" t="s">
        <v>501</v>
      </c>
      <c r="O34" s="247">
        <v>2.7787889042309795E-6</v>
      </c>
      <c r="P34" s="247" t="s">
        <v>501</v>
      </c>
      <c r="Q34" s="247" t="s">
        <v>501</v>
      </c>
      <c r="R34" s="247">
        <v>1.3870092255882529E-5</v>
      </c>
      <c r="S34" s="247">
        <v>4.7155928443473361E-4</v>
      </c>
      <c r="T34" s="247">
        <v>1.9415743931708302E-5</v>
      </c>
      <c r="U34" s="247">
        <v>2.7787889042309795E-6</v>
      </c>
      <c r="V34" s="247">
        <v>2.7740184511765059E-4</v>
      </c>
      <c r="W34" s="247" t="s">
        <v>501</v>
      </c>
      <c r="X34" s="247">
        <v>8.3244405800567534E-6</v>
      </c>
      <c r="Y34" s="247">
        <v>1.3870092255882529E-5</v>
      </c>
      <c r="Z34" s="247" t="s">
        <v>501</v>
      </c>
      <c r="AA34" s="247" t="s">
        <v>501</v>
      </c>
      <c r="AB34" s="247">
        <v>2.2194532835939282E-5</v>
      </c>
      <c r="AC34" s="247" t="s">
        <v>399</v>
      </c>
      <c r="AD34" s="247" t="s">
        <v>399</v>
      </c>
      <c r="AE34" s="248"/>
      <c r="AF34" s="249">
        <v>11.926132636184461</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4.3079188380173786E-2</v>
      </c>
      <c r="F36" s="247">
        <v>1.5365539645129892E-3</v>
      </c>
      <c r="G36" s="247">
        <v>1.6514475282651507E-3</v>
      </c>
      <c r="H36" s="247">
        <v>4.0106582829296513E-6</v>
      </c>
      <c r="I36" s="247">
        <v>7.6815902171876148E-4</v>
      </c>
      <c r="J36" s="247">
        <v>8.2312863230244435E-4</v>
      </c>
      <c r="K36" s="247">
        <v>8.2312863230244435E-4</v>
      </c>
      <c r="L36" s="247">
        <v>2.5516987601375776E-4</v>
      </c>
      <c r="M36" s="247">
        <v>4.0602017087776054E-3</v>
      </c>
      <c r="N36" s="247">
        <v>7.1318941113507854E-5</v>
      </c>
      <c r="O36" s="247">
        <v>5.4969610583682874E-6</v>
      </c>
      <c r="P36" s="247">
        <v>1.6467291067558216E-5</v>
      </c>
      <c r="Q36" s="247">
        <v>2.1940660018379855E-5</v>
      </c>
      <c r="R36" s="247">
        <v>2.7437621076748145E-5</v>
      </c>
      <c r="S36" s="247">
        <v>4.8293044147982331E-4</v>
      </c>
      <c r="T36" s="247">
        <v>5.4875242153496287E-4</v>
      </c>
      <c r="U36" s="247">
        <v>5.4875242153496289E-5</v>
      </c>
      <c r="V36" s="247">
        <v>6.5845572162686206E-4</v>
      </c>
      <c r="W36" s="247">
        <v>7.1318941113507853E-2</v>
      </c>
      <c r="X36" s="247" t="s">
        <v>501</v>
      </c>
      <c r="Y36" s="247" t="s">
        <v>501</v>
      </c>
      <c r="Z36" s="247" t="s">
        <v>501</v>
      </c>
      <c r="AA36" s="247" t="s">
        <v>501</v>
      </c>
      <c r="AB36" s="247">
        <v>1.8637764961849555E-6</v>
      </c>
      <c r="AC36" s="247">
        <v>4.388132003675971E-5</v>
      </c>
      <c r="AD36" s="247">
        <v>2.0855423071234187E-5</v>
      </c>
      <c r="AE36" s="248"/>
      <c r="AF36" s="249">
        <v>23.592107546645007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25.947978008912656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1.1761955829646696E-2</v>
      </c>
      <c r="F38" s="247">
        <v>7.5459442684453946E-4</v>
      </c>
      <c r="G38" s="247">
        <v>7.8660589601072269E-6</v>
      </c>
      <c r="H38" s="247">
        <v>3.826967195610956E-6</v>
      </c>
      <c r="I38" s="247">
        <v>5.2276173020864188E-4</v>
      </c>
      <c r="J38" s="247">
        <v>7.4291868820701109E-4</v>
      </c>
      <c r="K38" s="247">
        <v>1.9136472025637345E-3</v>
      </c>
      <c r="L38" s="247">
        <v>3.2346971225111925E-4</v>
      </c>
      <c r="M38" s="247">
        <v>5.2917944948762665E-3</v>
      </c>
      <c r="N38" s="247">
        <v>7.2707775526887543E-10</v>
      </c>
      <c r="O38" s="247">
        <v>1.2223102793286303E-5</v>
      </c>
      <c r="P38" s="247" t="s">
        <v>501</v>
      </c>
      <c r="Q38" s="247" t="s">
        <v>501</v>
      </c>
      <c r="R38" s="247">
        <v>3.1805582429968774E-5</v>
      </c>
      <c r="S38" s="247">
        <v>1.1144835470156492E-3</v>
      </c>
      <c r="T38" s="247">
        <v>4.1305064037799123E-5</v>
      </c>
      <c r="U38" s="247">
        <v>4.8419634655548027E-6</v>
      </c>
      <c r="V38" s="247">
        <v>7.2953230012533785E-4</v>
      </c>
      <c r="W38" s="247" t="s">
        <v>501</v>
      </c>
      <c r="X38" s="247">
        <v>1.4504824425240182E-5</v>
      </c>
      <c r="Y38" s="247">
        <v>2.4175406616831258E-5</v>
      </c>
      <c r="Z38" s="247" t="s">
        <v>399</v>
      </c>
      <c r="AA38" s="247" t="s">
        <v>399</v>
      </c>
      <c r="AB38" s="247">
        <v>3.8680231042071416E-5</v>
      </c>
      <c r="AC38" s="247" t="s">
        <v>501</v>
      </c>
      <c r="AD38" s="247" t="s">
        <v>399</v>
      </c>
      <c r="AE38" s="248"/>
      <c r="AF38" s="249">
        <v>20.686506565105013</v>
      </c>
      <c r="AG38" s="249" t="s">
        <v>399</v>
      </c>
      <c r="AH38" s="249" t="s">
        <v>399</v>
      </c>
      <c r="AI38" s="249">
        <v>5.934748230962846E-5</v>
      </c>
      <c r="AJ38" s="249" t="s">
        <v>399</v>
      </c>
      <c r="AK38" s="249" t="s">
        <v>414</v>
      </c>
      <c r="AL38" s="250" t="s">
        <v>12</v>
      </c>
    </row>
    <row r="39" spans="1:38" s="1" customFormat="1" ht="26.25" customHeight="1" thickBot="1" x14ac:dyDescent="0.3">
      <c r="A39" s="244" t="s">
        <v>115</v>
      </c>
      <c r="B39" s="244" t="s">
        <v>175</v>
      </c>
      <c r="C39" s="245" t="s">
        <v>423</v>
      </c>
      <c r="D39" s="246"/>
      <c r="E39" s="247">
        <v>0.56809212941411391</v>
      </c>
      <c r="F39" s="247">
        <v>0.3474058157257881</v>
      </c>
      <c r="G39" s="247">
        <v>0.27500324467531218</v>
      </c>
      <c r="H39" s="247">
        <v>7.8669274615704634E-3</v>
      </c>
      <c r="I39" s="247">
        <v>6.0897036651776107E-2</v>
      </c>
      <c r="J39" s="247">
        <v>6.940347721446237E-2</v>
      </c>
      <c r="K39" s="247">
        <v>6.940347721446237E-2</v>
      </c>
      <c r="L39" s="247">
        <v>2.8975976021652187E-2</v>
      </c>
      <c r="M39" s="247">
        <v>0.63022966384596313</v>
      </c>
      <c r="N39" s="247">
        <v>2.2822870123614964E-2</v>
      </c>
      <c r="O39" s="247">
        <v>4.3669709729853451E-4</v>
      </c>
      <c r="P39" s="247">
        <v>7.1085895172890391E-3</v>
      </c>
      <c r="Q39" s="247">
        <v>2.6816366675834198E-3</v>
      </c>
      <c r="R39" s="247">
        <v>2.8519108430215188E-2</v>
      </c>
      <c r="S39" s="247">
        <v>8.5393018736051249E-3</v>
      </c>
      <c r="T39" s="247">
        <v>0.35459932999985527</v>
      </c>
      <c r="U39" s="247">
        <v>1.0166080315615867E-3</v>
      </c>
      <c r="V39" s="247">
        <v>6.0265088364874916E-2</v>
      </c>
      <c r="W39" s="247">
        <v>2.3585143309144879E-2</v>
      </c>
      <c r="X39" s="247">
        <v>1.448746768774507E-5</v>
      </c>
      <c r="Y39" s="247">
        <v>4.0906220921612023E-5</v>
      </c>
      <c r="Z39" s="247">
        <v>1.8723178630681681E-5</v>
      </c>
      <c r="AA39" s="247">
        <v>1.790330327840879E-5</v>
      </c>
      <c r="AB39" s="247">
        <v>9.2020170518447578E-5</v>
      </c>
      <c r="AC39" s="247" t="s">
        <v>501</v>
      </c>
      <c r="AD39" s="247" t="s">
        <v>501</v>
      </c>
      <c r="AE39" s="248"/>
      <c r="AF39" s="249">
        <v>2835.4801875620874</v>
      </c>
      <c r="AG39" s="249" t="s">
        <v>399</v>
      </c>
      <c r="AH39" s="249">
        <v>12638.965738023759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1.0653896301754613</v>
      </c>
      <c r="F41" s="247">
        <v>0.15440149076835885</v>
      </c>
      <c r="G41" s="247">
        <v>0.60981845737450624</v>
      </c>
      <c r="H41" s="247">
        <v>2.4148205853236689E-2</v>
      </c>
      <c r="I41" s="247">
        <v>0.1351107679996699</v>
      </c>
      <c r="J41" s="247">
        <v>0.13705412966127892</v>
      </c>
      <c r="K41" s="247">
        <v>0.14359999919666699</v>
      </c>
      <c r="L41" s="247">
        <v>1.068439502719256E-2</v>
      </c>
      <c r="M41" s="247">
        <v>1.9817005576016264</v>
      </c>
      <c r="N41" s="247">
        <v>1.832455436891442E-2</v>
      </c>
      <c r="O41" s="247">
        <v>3.1238133638795489E-3</v>
      </c>
      <c r="P41" s="247">
        <v>3.8239707135535421E-3</v>
      </c>
      <c r="Q41" s="247">
        <v>3.0948254362922621E-3</v>
      </c>
      <c r="R41" s="247">
        <v>7.7890532576418937E-3</v>
      </c>
      <c r="S41" s="247">
        <v>4.3969240355115043E-3</v>
      </c>
      <c r="T41" s="247">
        <v>1.6811598914952613E-3</v>
      </c>
      <c r="U41" s="247">
        <v>1.1489617511240254E-2</v>
      </c>
      <c r="V41" s="247">
        <v>0.140536210192239</v>
      </c>
      <c r="W41" s="247">
        <v>0.20063203119197448</v>
      </c>
      <c r="X41" s="247">
        <v>3.6539970676615283E-2</v>
      </c>
      <c r="Y41" s="247">
        <v>4.5092654873510267E-2</v>
      </c>
      <c r="Z41" s="247">
        <v>1.7831160927534277E-2</v>
      </c>
      <c r="AA41" s="247">
        <v>1.9759569725623049E-2</v>
      </c>
      <c r="AB41" s="247">
        <v>0.11922335620328288</v>
      </c>
      <c r="AC41" s="247">
        <v>1.2003639335999999E-3</v>
      </c>
      <c r="AD41" s="247">
        <v>1.5736956498130901E-2</v>
      </c>
      <c r="AE41" s="248"/>
      <c r="AF41" s="249">
        <v>7385.9309395210448</v>
      </c>
      <c r="AG41" s="249">
        <v>92.528279999999995</v>
      </c>
      <c r="AH41" s="249">
        <v>23377.491760110166</v>
      </c>
      <c r="AI41" s="249">
        <v>228.59927999999999</v>
      </c>
      <c r="AJ41" s="249" t="s">
        <v>399</v>
      </c>
      <c r="AK41" s="249" t="s">
        <v>414</v>
      </c>
      <c r="AL41" s="250" t="s">
        <v>12</v>
      </c>
    </row>
    <row r="42" spans="1:38" s="1" customFormat="1" ht="26.25" customHeight="1" thickBot="1" x14ac:dyDescent="0.3">
      <c r="A42" s="244" t="s">
        <v>121</v>
      </c>
      <c r="B42" s="244" t="s">
        <v>178</v>
      </c>
      <c r="C42" s="245" t="s">
        <v>60</v>
      </c>
      <c r="D42" s="246"/>
      <c r="E42" s="247">
        <v>4.3806177136293516E-3</v>
      </c>
      <c r="F42" s="247">
        <v>7.1332932342100863E-2</v>
      </c>
      <c r="G42" s="247">
        <v>5.3733281063417795E-6</v>
      </c>
      <c r="H42" s="247">
        <v>7.7707828936797845E-6</v>
      </c>
      <c r="I42" s="247">
        <v>3.1768148531534455E-4</v>
      </c>
      <c r="J42" s="247">
        <v>3.3748802574706447E-4</v>
      </c>
      <c r="K42" s="247">
        <v>3.5965366903594446E-4</v>
      </c>
      <c r="L42" s="247">
        <v>4.2078706546390343E-5</v>
      </c>
      <c r="M42" s="247">
        <v>0.29990524914622663</v>
      </c>
      <c r="N42" s="247">
        <v>1.3821735445421648E-5</v>
      </c>
      <c r="O42" s="247">
        <v>6.059273104904746E-6</v>
      </c>
      <c r="P42" s="247" t="s">
        <v>501</v>
      </c>
      <c r="Q42" s="247" t="s">
        <v>501</v>
      </c>
      <c r="R42" s="247">
        <v>6.7003103839349346E-5</v>
      </c>
      <c r="S42" s="247">
        <v>1.8065947548692226E-3</v>
      </c>
      <c r="T42" s="247">
        <v>4.5193240250278025E-5</v>
      </c>
      <c r="U42" s="247">
        <v>5.5879036047647465E-6</v>
      </c>
      <c r="V42" s="247">
        <v>8.5783980136146677E-4</v>
      </c>
      <c r="W42" s="247" t="s">
        <v>501</v>
      </c>
      <c r="X42" s="247">
        <v>1.7509624313325749E-5</v>
      </c>
      <c r="Y42" s="247">
        <v>1.8681617236142839E-5</v>
      </c>
      <c r="Z42" s="247" t="s">
        <v>399</v>
      </c>
      <c r="AA42" s="247" t="s">
        <v>399</v>
      </c>
      <c r="AB42" s="247">
        <v>3.6191241549468584E-5</v>
      </c>
      <c r="AC42" s="247" t="s">
        <v>501</v>
      </c>
      <c r="AD42" s="247" t="s">
        <v>399</v>
      </c>
      <c r="AE42" s="248"/>
      <c r="AF42" s="249">
        <v>24.460489239497207</v>
      </c>
      <c r="AG42" s="249" t="s">
        <v>399</v>
      </c>
      <c r="AH42" s="249" t="s">
        <v>399</v>
      </c>
      <c r="AI42" s="249">
        <v>1.1281946035224013</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1.4876890830324372E-3</v>
      </c>
      <c r="F44" s="247">
        <v>1.0102381564870434E-2</v>
      </c>
      <c r="G44" s="247">
        <v>1.0738618396948158E-6</v>
      </c>
      <c r="H44" s="247">
        <v>4.5934071398428566E-7</v>
      </c>
      <c r="I44" s="247">
        <v>2.437799956739927E-4</v>
      </c>
      <c r="J44" s="247">
        <v>1.3516727893224543E-3</v>
      </c>
      <c r="K44" s="247">
        <v>4.6876322137816848E-3</v>
      </c>
      <c r="L44" s="247">
        <v>4.2974438444093483E-5</v>
      </c>
      <c r="M44" s="247">
        <v>2.4477148249241781E-2</v>
      </c>
      <c r="N44" s="247">
        <v>9.3022907790269691E-7</v>
      </c>
      <c r="O44" s="247">
        <v>1.954675351709137E-6</v>
      </c>
      <c r="P44" s="247" t="s">
        <v>501</v>
      </c>
      <c r="Q44" s="247" t="s">
        <v>501</v>
      </c>
      <c r="R44" s="247">
        <v>6.2102494479841487E-6</v>
      </c>
      <c r="S44" s="247">
        <v>2.6159611701776105E-4</v>
      </c>
      <c r="T44" s="247">
        <v>7.83920629338704E-6</v>
      </c>
      <c r="U44" s="247">
        <v>8.144777696014452E-7</v>
      </c>
      <c r="V44" s="247">
        <v>1.5157130732706758E-4</v>
      </c>
      <c r="W44" s="247" t="s">
        <v>501</v>
      </c>
      <c r="X44" s="247">
        <v>2.9219679427260933E-6</v>
      </c>
      <c r="Y44" s="247">
        <v>3.7987704056101522E-6</v>
      </c>
      <c r="Z44" s="247" t="s">
        <v>399</v>
      </c>
      <c r="AA44" s="247" t="s">
        <v>399</v>
      </c>
      <c r="AB44" s="247">
        <v>6.7207383483362438E-6</v>
      </c>
      <c r="AC44" s="247" t="s">
        <v>501</v>
      </c>
      <c r="AD44" s="247" t="s">
        <v>399</v>
      </c>
      <c r="AE44" s="248"/>
      <c r="AF44" s="249">
        <v>3.5180349399927673</v>
      </c>
      <c r="AG44" s="249" t="s">
        <v>399</v>
      </c>
      <c r="AH44" s="249" t="s">
        <v>399</v>
      </c>
      <c r="AI44" s="249">
        <v>7.5929642111408929E-2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8.1125439320697164E-5</v>
      </c>
      <c r="F47" s="247">
        <v>1.2269991142289243E-5</v>
      </c>
      <c r="G47" s="247">
        <v>3.3418716080218452E-8</v>
      </c>
      <c r="H47" s="247">
        <v>1.503152327631686E-8</v>
      </c>
      <c r="I47" s="247">
        <v>1.4206314327606503E-5</v>
      </c>
      <c r="J47" s="247">
        <v>9.7448045609367499E-5</v>
      </c>
      <c r="K47" s="247">
        <v>6.919625254832246E-4</v>
      </c>
      <c r="L47" s="247">
        <v>4.5976710340174216E-6</v>
      </c>
      <c r="M47" s="247">
        <v>4.4807726154002346E-5</v>
      </c>
      <c r="N47" s="247">
        <v>4.1885035182844623E-11</v>
      </c>
      <c r="O47" s="247">
        <v>2.4769205375943544E-6</v>
      </c>
      <c r="P47" s="247" t="s">
        <v>501</v>
      </c>
      <c r="Q47" s="247" t="s">
        <v>501</v>
      </c>
      <c r="R47" s="247">
        <v>3.4582370235274177E-6</v>
      </c>
      <c r="S47" s="247">
        <v>2.2942896433112971E-4</v>
      </c>
      <c r="T47" s="247">
        <v>3.4641888626323303E-6</v>
      </c>
      <c r="U47" s="247">
        <v>2.0577337776361456E-8</v>
      </c>
      <c r="V47" s="247">
        <v>1.1129926934497697E-4</v>
      </c>
      <c r="W47" s="247" t="s">
        <v>501</v>
      </c>
      <c r="X47" s="247">
        <v>5.6475650901710198E-8</v>
      </c>
      <c r="Y47" s="247">
        <v>9.5786651448890736E-8</v>
      </c>
      <c r="Z47" s="247" t="s">
        <v>399</v>
      </c>
      <c r="AA47" s="247" t="s">
        <v>399</v>
      </c>
      <c r="AB47" s="247">
        <v>1.5226230235060094E-7</v>
      </c>
      <c r="AC47" s="247" t="s">
        <v>501</v>
      </c>
      <c r="AD47" s="247" t="s">
        <v>399</v>
      </c>
      <c r="AE47" s="248"/>
      <c r="AF47" s="249">
        <v>8.7856770754438915E-2</v>
      </c>
      <c r="AG47" s="249" t="s">
        <v>399</v>
      </c>
      <c r="AH47" s="249" t="s">
        <v>399</v>
      </c>
      <c r="AI47" s="249">
        <v>3.4188522018979859E-6</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0.11516657974510089</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0.2742222569356203</v>
      </c>
      <c r="AL53" s="250" t="s">
        <v>373</v>
      </c>
    </row>
    <row r="54" spans="1:38" s="1" customFormat="1" ht="37.5" customHeight="1" thickBot="1" x14ac:dyDescent="0.3">
      <c r="A54" s="244" t="s">
        <v>116</v>
      </c>
      <c r="B54" s="251" t="s">
        <v>188</v>
      </c>
      <c r="C54" s="254" t="s">
        <v>291</v>
      </c>
      <c r="D54" s="256"/>
      <c r="E54" s="247" t="s">
        <v>399</v>
      </c>
      <c r="F54" s="247">
        <v>0.26114355799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36893.836256221606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2.2546036444444444E-3</v>
      </c>
      <c r="J61" s="247">
        <v>2.2546036444444442E-2</v>
      </c>
      <c r="K61" s="247">
        <v>7.4983679999999997E-2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65735.777777777781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1.327607597074892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1089538</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0.65880691189737484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1.3772709999999999E-2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5.782541926039054E-3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1089538</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0.25237737999999998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5.760352230535515E-3</v>
      </c>
      <c r="F91" s="247">
        <v>1.5323610025662916E-2</v>
      </c>
      <c r="G91" s="247">
        <v>2.2972359242880462E-3</v>
      </c>
      <c r="H91" s="247">
        <v>1.3139045786467171E-2</v>
      </c>
      <c r="I91" s="247">
        <v>9.7766558291725314E-2</v>
      </c>
      <c r="J91" s="247">
        <v>0.10911364335668305</v>
      </c>
      <c r="K91" s="247">
        <v>0.11145732015938692</v>
      </c>
      <c r="L91" s="247">
        <v>3.8467326820620744E-4</v>
      </c>
      <c r="M91" s="247">
        <v>0.17613948306363417</v>
      </c>
      <c r="N91" s="247">
        <v>0.18577902544097682</v>
      </c>
      <c r="O91" s="247">
        <v>1.9889148978544356E-2</v>
      </c>
      <c r="P91" s="247">
        <v>4.5672519839578255E-4</v>
      </c>
      <c r="Q91" s="247">
        <v>3.3480249844953635E-4</v>
      </c>
      <c r="R91" s="247">
        <v>1.4227022618373329E-2</v>
      </c>
      <c r="S91" s="247">
        <v>0.53883333411532275</v>
      </c>
      <c r="T91" s="247">
        <v>3.2724924736763333E-2</v>
      </c>
      <c r="U91" s="247">
        <v>2.4951527710157539E-3</v>
      </c>
      <c r="V91" s="247">
        <v>0.31118504538882991</v>
      </c>
      <c r="W91" s="247">
        <v>3.1660351292691973E-4</v>
      </c>
      <c r="X91" s="247">
        <v>3.5142989934888096E-4</v>
      </c>
      <c r="Y91" s="247">
        <v>1.4247158081711391E-4</v>
      </c>
      <c r="Z91" s="247">
        <v>1.4247158081711391E-4</v>
      </c>
      <c r="AA91" s="247">
        <v>1.4247158081711391E-4</v>
      </c>
      <c r="AB91" s="247">
        <v>7.7884464180022267E-4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0.21670094778416837</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3.7130619081590366E-5</v>
      </c>
      <c r="F99" s="247">
        <v>9.9292100000000012E-4</v>
      </c>
      <c r="G99" s="247" t="s">
        <v>399</v>
      </c>
      <c r="H99" s="247">
        <v>1.301677917634463E-3</v>
      </c>
      <c r="I99" s="247">
        <v>2.993E-5</v>
      </c>
      <c r="J99" s="247">
        <v>4.5990000000000005E-5</v>
      </c>
      <c r="K99" s="247">
        <v>1.0074E-4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7.2999999999999995E-2</v>
      </c>
      <c r="AL99" s="250" t="s">
        <v>402</v>
      </c>
    </row>
    <row r="100" spans="1:38" s="1" customFormat="1" ht="26.25" customHeight="1" thickBot="1" x14ac:dyDescent="0.3">
      <c r="A100" s="244" t="s">
        <v>118</v>
      </c>
      <c r="B100" s="244" t="s">
        <v>227</v>
      </c>
      <c r="C100" s="245" t="s">
        <v>435</v>
      </c>
      <c r="D100" s="263"/>
      <c r="E100" s="247">
        <v>5.6983178635690373E-5</v>
      </c>
      <c r="F100" s="247">
        <v>1.0400674307945207E-3</v>
      </c>
      <c r="G100" s="247" t="s">
        <v>399</v>
      </c>
      <c r="H100" s="247">
        <v>1.178885062168601E-3</v>
      </c>
      <c r="I100" s="247">
        <v>2.9808799999999998E-5</v>
      </c>
      <c r="J100" s="247">
        <v>4.4724080000000006E-5</v>
      </c>
      <c r="K100" s="247">
        <v>9.7719920000000001E-5</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0.16608799999999999</v>
      </c>
      <c r="AL100" s="250" t="s">
        <v>402</v>
      </c>
    </row>
    <row r="101" spans="1:38" s="1" customFormat="1" ht="26.25" customHeight="1" thickBot="1" x14ac:dyDescent="0.3">
      <c r="A101" s="244" t="s">
        <v>118</v>
      </c>
      <c r="B101" s="244" t="s">
        <v>229</v>
      </c>
      <c r="C101" s="245" t="s">
        <v>272</v>
      </c>
      <c r="D101" s="263"/>
      <c r="E101" s="247">
        <v>2.3064338172579753E-7</v>
      </c>
      <c r="F101" s="247">
        <v>3.4290001969713824E-6</v>
      </c>
      <c r="G101" s="247" t="s">
        <v>399</v>
      </c>
      <c r="H101" s="247">
        <v>9.125244383514537E-6</v>
      </c>
      <c r="I101" s="247">
        <v>3.0000000000000004E-7</v>
      </c>
      <c r="J101" s="247">
        <v>8.9999999999999996E-7</v>
      </c>
      <c r="K101" s="247">
        <v>2.1000000000000002E-6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1.4999999999999999E-2</v>
      </c>
      <c r="AL101" s="250" t="s">
        <v>402</v>
      </c>
    </row>
    <row r="102" spans="1:38" s="1" customFormat="1" ht="26.25" customHeight="1" thickBot="1" x14ac:dyDescent="0.3">
      <c r="A102" s="244" t="s">
        <v>118</v>
      </c>
      <c r="B102" s="244" t="s">
        <v>230</v>
      </c>
      <c r="C102" s="245" t="s">
        <v>436</v>
      </c>
      <c r="D102" s="263"/>
      <c r="E102" s="247">
        <v>1.077517118307389E-7</v>
      </c>
      <c r="F102" s="247" t="s">
        <v>399</v>
      </c>
      <c r="G102" s="247" t="s">
        <v>399</v>
      </c>
      <c r="H102" s="247">
        <v>1.0606316066161749E-5</v>
      </c>
      <c r="I102" s="247">
        <v>3.2000000000000002E-8</v>
      </c>
      <c r="J102" s="247">
        <v>7.3400000000000009E-7</v>
      </c>
      <c r="K102" s="247">
        <v>5.3739999999999997E-6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5.1999999999999998E-3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6.4956562191780817E-7</v>
      </c>
      <c r="F104" s="247">
        <v>8.7433150684931517E-6</v>
      </c>
      <c r="G104" s="247" t="s">
        <v>399</v>
      </c>
      <c r="H104" s="247">
        <v>1.3492426608219178E-5</v>
      </c>
      <c r="I104" s="247">
        <v>3.0000000000000004E-7</v>
      </c>
      <c r="J104" s="247">
        <v>8.9999999999999996E-7</v>
      </c>
      <c r="K104" s="247">
        <v>2.1000000000000002E-6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1.4999999999999999E-2</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1.0449878672751109E-6</v>
      </c>
      <c r="F107" s="247" t="s">
        <v>399</v>
      </c>
      <c r="G107" s="247" t="s">
        <v>399</v>
      </c>
      <c r="H107" s="247">
        <v>4.1674567078689177E-5</v>
      </c>
      <c r="I107" s="247">
        <v>4.6800000000000001E-7</v>
      </c>
      <c r="J107" s="247">
        <v>6.2400000000000004E-6</v>
      </c>
      <c r="K107" s="247">
        <v>2.9640000000000001E-5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0.156</v>
      </c>
      <c r="AL107" s="250" t="s">
        <v>402</v>
      </c>
    </row>
    <row r="108" spans="1:38" s="1" customFormat="1" ht="26.25" customHeight="1" thickBot="1" x14ac:dyDescent="0.3">
      <c r="A108" s="244" t="s">
        <v>118</v>
      </c>
      <c r="B108" s="244" t="s">
        <v>356</v>
      </c>
      <c r="C108" s="245" t="s">
        <v>438</v>
      </c>
      <c r="D108" s="263"/>
      <c r="E108" s="247">
        <v>1.0161354267978501E-6</v>
      </c>
      <c r="F108" s="247" t="s">
        <v>399</v>
      </c>
      <c r="G108" s="247" t="s">
        <v>399</v>
      </c>
      <c r="H108" s="247">
        <v>2.1250832226288427E-5</v>
      </c>
      <c r="I108" s="247">
        <v>4.0699200000000002E-7</v>
      </c>
      <c r="J108" s="247">
        <v>4.0699199999999995E-6</v>
      </c>
      <c r="K108" s="247">
        <v>8.139839999999999E-6</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0.20349600000000001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1.4621974515336635E-7</v>
      </c>
      <c r="F110" s="247" t="s">
        <v>399</v>
      </c>
      <c r="G110" s="247" t="s">
        <v>399</v>
      </c>
      <c r="H110" s="247">
        <v>4.374233206254729E-6</v>
      </c>
      <c r="I110" s="247">
        <v>6.6300000000000005E-7</v>
      </c>
      <c r="J110" s="247">
        <v>4.8960000000000002E-6</v>
      </c>
      <c r="K110" s="247">
        <v>5.0960000000000008E-6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3.6900000000000002E-2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1.0857200813092047E-3</v>
      </c>
      <c r="F112" s="247" t="s">
        <v>501</v>
      </c>
      <c r="G112" s="247" t="s">
        <v>399</v>
      </c>
      <c r="H112" s="247">
        <v>1.3571501016365062E-3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27143.002032730121</v>
      </c>
      <c r="AL112" s="250" t="s">
        <v>492</v>
      </c>
    </row>
    <row r="113" spans="1:38" s="1" customFormat="1" ht="26.25" customHeight="1" thickBot="1" x14ac:dyDescent="0.3">
      <c r="A113" s="244" t="s">
        <v>128</v>
      </c>
      <c r="B113" s="264" t="s">
        <v>246</v>
      </c>
      <c r="C113" s="265" t="s">
        <v>135</v>
      </c>
      <c r="D113" s="246"/>
      <c r="E113" s="247">
        <v>6.721944034958668E-4</v>
      </c>
      <c r="F113" s="247" t="s">
        <v>501</v>
      </c>
      <c r="G113" s="247" t="s">
        <v>399</v>
      </c>
      <c r="H113" s="247">
        <v>1.6565468079300539E-3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7314.9177019346171</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1.6701049997631314E-3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9489.9423854620527</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2.094156E-5</v>
      </c>
      <c r="J119" s="247">
        <v>3.7392479999999998E-4</v>
      </c>
      <c r="K119" s="247">
        <v>3.7392479999999998E-4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268.11</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2.3057460000000001E-4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268.11</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4.6228800000000002E-3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19.262</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5.049825E-3</v>
      </c>
      <c r="F133" s="247">
        <v>7.9573000000000005E-5</v>
      </c>
      <c r="G133" s="247">
        <v>6.9167300000000007E-4</v>
      </c>
      <c r="H133" s="247" t="s">
        <v>399</v>
      </c>
      <c r="I133" s="247">
        <v>2.1239870000000003E-4</v>
      </c>
      <c r="J133" s="247">
        <v>2.1239870000000003E-4</v>
      </c>
      <c r="K133" s="247">
        <v>2.3602576000000003E-4</v>
      </c>
      <c r="L133" s="247" t="s">
        <v>501</v>
      </c>
      <c r="M133" s="247">
        <v>8.5694000000000005E-4</v>
      </c>
      <c r="N133" s="247">
        <v>1.8381363000000001E-4</v>
      </c>
      <c r="O133" s="247">
        <v>3.0788630000000001E-5</v>
      </c>
      <c r="P133" s="247">
        <v>9.1202900000000014E-3</v>
      </c>
      <c r="Q133" s="247">
        <v>8.3306810000000007E-5</v>
      </c>
      <c r="R133" s="247">
        <v>8.3000760000000011E-5</v>
      </c>
      <c r="S133" s="247">
        <v>7.6084030000000001E-5</v>
      </c>
      <c r="T133" s="247">
        <v>1.0607693E-4</v>
      </c>
      <c r="U133" s="247">
        <v>1.2107338000000001E-4</v>
      </c>
      <c r="V133" s="247">
        <v>9.8009452000000002E-4</v>
      </c>
      <c r="W133" s="247">
        <v>1.65267E-4</v>
      </c>
      <c r="X133" s="247">
        <v>8.0797200000000003E-8</v>
      </c>
      <c r="Y133" s="247">
        <v>4.4132410000000006E-8</v>
      </c>
      <c r="Z133" s="247">
        <v>3.9419240000000007E-8</v>
      </c>
      <c r="AA133" s="247">
        <v>4.2785790000000003E-8</v>
      </c>
      <c r="AB133" s="247">
        <v>2.0713464000000003E-7</v>
      </c>
      <c r="AC133" s="247">
        <v>9.1815000000000006E-4</v>
      </c>
      <c r="AD133" s="247">
        <v>2.5096100000000002E-3</v>
      </c>
      <c r="AE133" s="248"/>
      <c r="AF133" s="249" t="s">
        <v>399</v>
      </c>
      <c r="AG133" s="249" t="s">
        <v>399</v>
      </c>
      <c r="AH133" s="249" t="s">
        <v>399</v>
      </c>
      <c r="AI133" s="249" t="s">
        <v>399</v>
      </c>
      <c r="AJ133" s="249" t="s">
        <v>399</v>
      </c>
      <c r="AK133" s="249">
        <v>6121</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2.1576358950000001E-3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143842393</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4.6425910000000001E-2</v>
      </c>
      <c r="J139" s="247">
        <v>4.6425910000000001E-2</v>
      </c>
      <c r="K139" s="247">
        <v>4.6425910000000001E-2</v>
      </c>
      <c r="L139" s="247" t="s">
        <v>501</v>
      </c>
      <c r="M139" s="247" t="s">
        <v>501</v>
      </c>
      <c r="N139" s="247">
        <v>1.3554000000000002E-4</v>
      </c>
      <c r="O139" s="247">
        <v>2.7117000000000005E-4</v>
      </c>
      <c r="P139" s="247">
        <v>2.7117000000000005E-4</v>
      </c>
      <c r="Q139" s="247">
        <v>4.3006000000000001E-4</v>
      </c>
      <c r="R139" s="247">
        <v>4.0882000000000001E-4</v>
      </c>
      <c r="S139" s="247">
        <v>9.531600000000001E-4</v>
      </c>
      <c r="T139" s="247" t="s">
        <v>501</v>
      </c>
      <c r="U139" s="247" t="s">
        <v>501</v>
      </c>
      <c r="V139" s="247" t="s">
        <v>501</v>
      </c>
      <c r="W139" s="247">
        <v>0.46098999999999996</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1196</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6.4378723461124299</v>
      </c>
      <c r="F141" s="271">
        <f t="shared" ref="F141:AD141" si="0">SUM(F14:F140)</f>
        <v>4.4553428950690162</v>
      </c>
      <c r="G141" s="271">
        <f t="shared" si="0"/>
        <v>0.9232618883988799</v>
      </c>
      <c r="H141" s="271">
        <f t="shared" si="0"/>
        <v>9.4768579570918082E-2</v>
      </c>
      <c r="I141" s="271">
        <f t="shared" si="0"/>
        <v>0.62542923084717816</v>
      </c>
      <c r="J141" s="271">
        <f t="shared" si="0"/>
        <v>0.73744071590260352</v>
      </c>
      <c r="K141" s="271">
        <f t="shared" si="0"/>
        <v>0.92868648431089074</v>
      </c>
      <c r="L141" s="271">
        <f t="shared" si="0"/>
        <v>0.21179276174794406</v>
      </c>
      <c r="M141" s="271">
        <f t="shared" si="0"/>
        <v>8.0379978471188913</v>
      </c>
      <c r="N141" s="271">
        <f t="shared" si="0"/>
        <v>1.0252060811551955</v>
      </c>
      <c r="O141" s="271">
        <f t="shared" si="0"/>
        <v>7.0883420181233101E-2</v>
      </c>
      <c r="P141" s="271">
        <f t="shared" si="0"/>
        <v>5.3876997492577648E-2</v>
      </c>
      <c r="Q141" s="271">
        <f t="shared" si="0"/>
        <v>4.5086036357806607E-2</v>
      </c>
      <c r="R141" s="271">
        <f>SUM(R14:R140)</f>
        <v>0.14813444850544591</v>
      </c>
      <c r="S141" s="271">
        <f t="shared" si="0"/>
        <v>1.8305798048229753</v>
      </c>
      <c r="T141" s="271">
        <f t="shared" si="0"/>
        <v>0.46470814926899251</v>
      </c>
      <c r="U141" s="271">
        <f t="shared" si="0"/>
        <v>2.2156967849488531E-2</v>
      </c>
      <c r="V141" s="271">
        <f t="shared" si="0"/>
        <v>1.7738247418973805</v>
      </c>
      <c r="W141" s="271">
        <f t="shared" si="0"/>
        <v>0.95443825398054005</v>
      </c>
      <c r="X141" s="271">
        <f t="shared" si="0"/>
        <v>4.7650981581587967E-2</v>
      </c>
      <c r="Y141" s="271">
        <f t="shared" si="0"/>
        <v>5.2649421739783576E-2</v>
      </c>
      <c r="Z141" s="271">
        <f t="shared" si="0"/>
        <v>2.3492509128606079E-2</v>
      </c>
      <c r="AA141" s="271">
        <f t="shared" si="0"/>
        <v>2.5108335724589759E-2</v>
      </c>
      <c r="AB141" s="271">
        <f t="shared" si="0"/>
        <v>0.14890294240318394</v>
      </c>
      <c r="AC141" s="271">
        <f t="shared" si="0"/>
        <v>2.5431497053636759E-2</v>
      </c>
      <c r="AD141" s="271">
        <f t="shared" si="0"/>
        <v>3.4469969121202135E-2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1.8633344760128503</v>
      </c>
      <c r="F143" s="247">
        <v>0.33172276708815213</v>
      </c>
      <c r="G143" s="247">
        <v>2.769098088471545E-3</v>
      </c>
      <c r="H143" s="247">
        <v>2.485716230579036E-2</v>
      </c>
      <c r="I143" s="247">
        <v>0.10906154988578881</v>
      </c>
      <c r="J143" s="247">
        <v>0.10906154988578881</v>
      </c>
      <c r="K143" s="247">
        <v>0.10906154988578881</v>
      </c>
      <c r="L143" s="247">
        <v>9.0193036250621639E-2</v>
      </c>
      <c r="M143" s="247">
        <v>2.6093297378667284</v>
      </c>
      <c r="N143" s="247">
        <v>1.4583793443873972E-4</v>
      </c>
      <c r="O143" s="247">
        <v>1.6443057881375042E-5</v>
      </c>
      <c r="P143" s="247">
        <v>1.1619439987066683E-3</v>
      </c>
      <c r="Q143" s="247">
        <v>2.823795466899738E-5</v>
      </c>
      <c r="R143" s="247">
        <v>1.507779216864263E-3</v>
      </c>
      <c r="S143" s="247">
        <v>1.0238951183200139E-3</v>
      </c>
      <c r="T143" s="247">
        <v>1.3549464793179028E-4</v>
      </c>
      <c r="U143" s="247">
        <v>2.3589793575244716E-5</v>
      </c>
      <c r="V143" s="247">
        <v>4.1067180107314675E-3</v>
      </c>
      <c r="W143" s="247">
        <v>0.1190971</v>
      </c>
      <c r="X143" s="247">
        <v>3.7203518888999998E-3</v>
      </c>
      <c r="Y143" s="247">
        <v>4.1758435001999997E-3</v>
      </c>
      <c r="Z143" s="247">
        <v>3.2570071097000001E-3</v>
      </c>
      <c r="AA143" s="247">
        <v>3.5265724428000002E-3</v>
      </c>
      <c r="AB143" s="247">
        <v>1.4679774941600001E-2</v>
      </c>
      <c r="AC143" s="247">
        <v>1.190976E-4</v>
      </c>
      <c r="AD143" s="247">
        <v>2.3832099999999998E-5</v>
      </c>
      <c r="AE143" s="248"/>
      <c r="AF143" s="249">
        <v>8528.8357626938996</v>
      </c>
      <c r="AG143" s="249" t="s">
        <v>399</v>
      </c>
      <c r="AH143" s="249">
        <v>0.25068530459999999</v>
      </c>
      <c r="AI143" s="249">
        <v>377.73901954259998</v>
      </c>
      <c r="AJ143" s="249" t="s">
        <v>399</v>
      </c>
      <c r="AK143" s="249" t="s">
        <v>399</v>
      </c>
      <c r="AL143" s="250" t="s">
        <v>12</v>
      </c>
    </row>
    <row r="144" spans="1:38" s="3" customFormat="1" ht="26.25" customHeight="1" thickBot="1" x14ac:dyDescent="0.3">
      <c r="A144" s="153"/>
      <c r="B144" s="154" t="s">
        <v>449</v>
      </c>
      <c r="C144" s="155" t="s">
        <v>450</v>
      </c>
      <c r="D144" s="156" t="s">
        <v>1</v>
      </c>
      <c r="E144" s="247">
        <v>0.51567974424554686</v>
      </c>
      <c r="F144" s="247">
        <v>5.2581020692493256E-2</v>
      </c>
      <c r="G144" s="247">
        <v>6.1069618332720919E-4</v>
      </c>
      <c r="H144" s="247">
        <v>6.7037437053843343E-4</v>
      </c>
      <c r="I144" s="247">
        <v>3.7505518422065801E-2</v>
      </c>
      <c r="J144" s="247">
        <v>3.7505518422065801E-2</v>
      </c>
      <c r="K144" s="247">
        <v>3.7505518422065801E-2</v>
      </c>
      <c r="L144" s="247">
        <v>3.0925279655501754E-2</v>
      </c>
      <c r="M144" s="247">
        <v>0.3516873626325871</v>
      </c>
      <c r="N144" s="247">
        <v>1.9860370268161925E-5</v>
      </c>
      <c r="O144" s="247">
        <v>2.0187073004227059E-6</v>
      </c>
      <c r="P144" s="247">
        <v>2.0377351334277129E-4</v>
      </c>
      <c r="Q144" s="247">
        <v>3.9557389168291269E-6</v>
      </c>
      <c r="R144" s="247">
        <v>3.2055607659934931E-4</v>
      </c>
      <c r="S144" s="247">
        <v>2.1518598207320846E-4</v>
      </c>
      <c r="T144" s="247">
        <v>9.2999644619350901E-6</v>
      </c>
      <c r="U144" s="247">
        <v>3.8740632328128428E-6</v>
      </c>
      <c r="V144" s="247">
        <v>6.9488111138582347E-4</v>
      </c>
      <c r="W144" s="247">
        <v>2.4321800000000001E-2</v>
      </c>
      <c r="X144" s="247">
        <v>7.1275872510000008E-4</v>
      </c>
      <c r="Y144" s="247">
        <v>7.9903016120000002E-4</v>
      </c>
      <c r="Z144" s="247">
        <v>6.2651999490000003E-4</v>
      </c>
      <c r="AA144" s="247">
        <v>6.6457404130000001E-4</v>
      </c>
      <c r="AB144" s="247">
        <v>2.8028829225E-3</v>
      </c>
      <c r="AC144" s="247">
        <v>2.4322099999999999E-5</v>
      </c>
      <c r="AD144" s="247">
        <v>4.8829000000000003E-6</v>
      </c>
      <c r="AE144" s="248"/>
      <c r="AF144" s="249">
        <v>1688.2258711827999</v>
      </c>
      <c r="AG144" s="249" t="s">
        <v>399</v>
      </c>
      <c r="AH144" s="249" t="s">
        <v>501</v>
      </c>
      <c r="AI144" s="249">
        <v>74.929593583900001</v>
      </c>
      <c r="AJ144" s="249" t="s">
        <v>399</v>
      </c>
      <c r="AK144" s="249" t="s">
        <v>399</v>
      </c>
      <c r="AL144" s="250" t="s">
        <v>12</v>
      </c>
    </row>
    <row r="145" spans="1:38" s="3" customFormat="1" ht="26.25" customHeight="1" thickBot="1" x14ac:dyDescent="0.3">
      <c r="A145" s="153"/>
      <c r="B145" s="154" t="s">
        <v>451</v>
      </c>
      <c r="C145" s="155" t="s">
        <v>452</v>
      </c>
      <c r="D145" s="156" t="s">
        <v>1</v>
      </c>
      <c r="E145" s="247">
        <v>1.2512230314829385</v>
      </c>
      <c r="F145" s="247">
        <v>5.1096805870776307E-2</v>
      </c>
      <c r="G145" s="247">
        <v>7.1973450826918041E-4</v>
      </c>
      <c r="H145" s="247">
        <v>6.7173317684264273E-4</v>
      </c>
      <c r="I145" s="247">
        <v>2.3988557253874693E-2</v>
      </c>
      <c r="J145" s="247">
        <v>2.3988557253874693E-2</v>
      </c>
      <c r="K145" s="247">
        <v>2.3988557253874693E-2</v>
      </c>
      <c r="L145" s="247">
        <v>1.6253776531268117E-2</v>
      </c>
      <c r="M145" s="247">
        <v>0.32405636813051203</v>
      </c>
      <c r="N145" s="247">
        <v>2.2151523100885435E-5</v>
      </c>
      <c r="O145" s="247">
        <v>2.215177637850461E-6</v>
      </c>
      <c r="P145" s="247">
        <v>2.3480091468654963E-4</v>
      </c>
      <c r="Q145" s="247">
        <v>4.4302919562961267E-6</v>
      </c>
      <c r="R145" s="247">
        <v>3.7656265895945031E-4</v>
      </c>
      <c r="S145" s="247">
        <v>2.5251866326387522E-4</v>
      </c>
      <c r="T145" s="247">
        <v>8.861660342473763E-6</v>
      </c>
      <c r="U145" s="247">
        <v>4.4302286368913316E-6</v>
      </c>
      <c r="V145" s="247">
        <v>7.9743925505829625E-4</v>
      </c>
      <c r="W145" s="247">
        <v>8.2497999999999998E-3</v>
      </c>
      <c r="X145" s="247">
        <v>1.3168790690000002E-4</v>
      </c>
      <c r="Y145" s="247">
        <v>7.9744343679999993E-4</v>
      </c>
      <c r="Z145" s="247">
        <v>8.9108817129999996E-4</v>
      </c>
      <c r="AA145" s="247">
        <v>2.0484785540000002E-4</v>
      </c>
      <c r="AB145" s="247">
        <v>2.0250673703999999E-3</v>
      </c>
      <c r="AC145" s="247">
        <v>7.2184999999999996E-6</v>
      </c>
      <c r="AD145" s="247">
        <v>1.4727999999999999E-6</v>
      </c>
      <c r="AE145" s="248"/>
      <c r="AF145" s="249">
        <v>1970.9451008501001</v>
      </c>
      <c r="AG145" s="249" t="s">
        <v>399</v>
      </c>
      <c r="AH145" s="249">
        <v>0.2597988342</v>
      </c>
      <c r="AI145" s="249">
        <v>87.453986007400005</v>
      </c>
      <c r="AJ145" s="249" t="s">
        <v>399</v>
      </c>
      <c r="AK145" s="249" t="s">
        <v>399</v>
      </c>
      <c r="AL145" s="250" t="s">
        <v>12</v>
      </c>
    </row>
    <row r="146" spans="1:38" s="3" customFormat="1" ht="26.25" customHeight="1" thickBot="1" x14ac:dyDescent="0.3">
      <c r="A146" s="153"/>
      <c r="B146" s="154" t="s">
        <v>453</v>
      </c>
      <c r="C146" s="155" t="s">
        <v>454</v>
      </c>
      <c r="D146" s="156" t="s">
        <v>1</v>
      </c>
      <c r="E146" s="247">
        <v>6.8419755138738984E-3</v>
      </c>
      <c r="F146" s="247">
        <v>7.1627912764940405E-2</v>
      </c>
      <c r="G146" s="247">
        <v>1.3449570474754271E-5</v>
      </c>
      <c r="H146" s="247">
        <v>6.8685795866406914E-5</v>
      </c>
      <c r="I146" s="247">
        <v>9.304945663053452E-4</v>
      </c>
      <c r="J146" s="247">
        <v>9.304945663053452E-4</v>
      </c>
      <c r="K146" s="247">
        <v>9.304945663053452E-4</v>
      </c>
      <c r="L146" s="247">
        <v>1.6724950056823065E-4</v>
      </c>
      <c r="M146" s="247">
        <v>0.30734924136842628</v>
      </c>
      <c r="N146" s="247">
        <v>2.521412422797687E-6</v>
      </c>
      <c r="O146" s="247">
        <v>3.922475917053424E-5</v>
      </c>
      <c r="P146" s="247">
        <v>1.2168392588432003E-5</v>
      </c>
      <c r="Q146" s="247">
        <v>4.1959974442868983E-7</v>
      </c>
      <c r="R146" s="247">
        <v>1.72790651507031E-4</v>
      </c>
      <c r="S146" s="247">
        <v>6.6508620299161273E-3</v>
      </c>
      <c r="T146" s="247">
        <v>2.755758961506601E-4</v>
      </c>
      <c r="U146" s="247">
        <v>3.9053947652957124E-5</v>
      </c>
      <c r="V146" s="247">
        <v>3.8911232325479707E-3</v>
      </c>
      <c r="W146" s="247">
        <v>6.5140000000000011E-4</v>
      </c>
      <c r="X146" s="247">
        <v>1.0286095300000001E-5</v>
      </c>
      <c r="Y146" s="247">
        <v>1.3334059699999999E-5</v>
      </c>
      <c r="Z146" s="247">
        <v>7.8909874000000004E-6</v>
      </c>
      <c r="AA146" s="247">
        <v>1.48425902E-5</v>
      </c>
      <c r="AB146" s="247">
        <v>4.63537326E-5</v>
      </c>
      <c r="AC146" s="247">
        <v>6.5140000000000002E-7</v>
      </c>
      <c r="AD146" s="247">
        <v>2.6080000000000001E-7</v>
      </c>
      <c r="AE146" s="248"/>
      <c r="AF146" s="249">
        <v>64.600785645399995</v>
      </c>
      <c r="AG146" s="249" t="s">
        <v>399</v>
      </c>
      <c r="AH146" s="249" t="s">
        <v>501</v>
      </c>
      <c r="AI146" s="249">
        <v>2.8376281005999999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0.21071556133011593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9.7772947605643665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4.3072349668690342E-2</v>
      </c>
      <c r="J148" s="247">
        <v>8.2275954949919169E-2</v>
      </c>
      <c r="K148" s="247">
        <v>0.1060572720867112</v>
      </c>
      <c r="L148" s="247">
        <v>4.1621984079401554E-3</v>
      </c>
      <c r="M148" s="247" t="s">
        <v>399</v>
      </c>
      <c r="N148" s="247">
        <v>0.12038394831485254</v>
      </c>
      <c r="O148" s="247">
        <v>5.4107927368113936E-4</v>
      </c>
      <c r="P148" s="247" t="s">
        <v>501</v>
      </c>
      <c r="Q148" s="247">
        <v>1.3823935144008752E-3</v>
      </c>
      <c r="R148" s="247">
        <v>4.4784198046466668E-2</v>
      </c>
      <c r="S148" s="247">
        <v>0.98204854985242318</v>
      </c>
      <c r="T148" s="247">
        <v>6.9720279615230682E-3</v>
      </c>
      <c r="U148" s="247">
        <v>8.6144699337380615E-4</v>
      </c>
      <c r="V148" s="247">
        <v>0.34396199003342626</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3235.0671580633002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1.5409988226255925E-2</v>
      </c>
      <c r="J149" s="247">
        <v>2.8537015233807264E-2</v>
      </c>
      <c r="K149" s="247">
        <v>5.7074030467614528E-2</v>
      </c>
      <c r="L149" s="247">
        <v>6.0498472295671406E-4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3235.0671580633002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6.4378723461124299</v>
      </c>
      <c r="F152" s="172">
        <f t="shared" ref="F152:AD152" si="1">F141 + F151 + IF(AND(OR($B$4="AT",$B$4="BE",$B$4="CH",$B$4="GB",$B$4="IE",$B$4="LT",$B$4="LU",$B$4="NL"),SUM(F143:F149)&gt;0),SUM(F143:F149)-SUM(F27:F33),0)</f>
        <v>4.4553428950690162</v>
      </c>
      <c r="G152" s="172">
        <f t="shared" si="1"/>
        <v>0.9232618883988799</v>
      </c>
      <c r="H152" s="172">
        <f t="shared" si="1"/>
        <v>9.4768579570918082E-2</v>
      </c>
      <c r="I152" s="172">
        <f t="shared" si="1"/>
        <v>0.62542923084717816</v>
      </c>
      <c r="J152" s="172">
        <f t="shared" si="1"/>
        <v>0.73744071590260352</v>
      </c>
      <c r="K152" s="172">
        <f t="shared" si="1"/>
        <v>0.92868648431089074</v>
      </c>
      <c r="L152" s="172">
        <f t="shared" si="1"/>
        <v>0.21179276174794406</v>
      </c>
      <c r="M152" s="172">
        <f t="shared" si="1"/>
        <v>8.0379978471188913</v>
      </c>
      <c r="N152" s="172">
        <f t="shared" si="1"/>
        <v>1.0252060811551955</v>
      </c>
      <c r="O152" s="172">
        <f t="shared" si="1"/>
        <v>7.0883420181233101E-2</v>
      </c>
      <c r="P152" s="172">
        <f t="shared" si="1"/>
        <v>5.3876997492577648E-2</v>
      </c>
      <c r="Q152" s="172">
        <f t="shared" si="1"/>
        <v>4.5086036357806607E-2</v>
      </c>
      <c r="R152" s="172">
        <f t="shared" si="1"/>
        <v>0.14813444850544591</v>
      </c>
      <c r="S152" s="172">
        <f t="shared" si="1"/>
        <v>1.8305798048229753</v>
      </c>
      <c r="T152" s="172">
        <f t="shared" si="1"/>
        <v>0.46470814926899251</v>
      </c>
      <c r="U152" s="172">
        <f t="shared" si="1"/>
        <v>2.2156967849488531E-2</v>
      </c>
      <c r="V152" s="172">
        <f t="shared" si="1"/>
        <v>1.7738247418973805</v>
      </c>
      <c r="W152" s="172">
        <f t="shared" si="1"/>
        <v>0.95443825398054005</v>
      </c>
      <c r="X152" s="172">
        <f t="shared" si="1"/>
        <v>4.7650981581587967E-2</v>
      </c>
      <c r="Y152" s="172">
        <f t="shared" si="1"/>
        <v>5.2649421739783576E-2</v>
      </c>
      <c r="Z152" s="172">
        <f t="shared" si="1"/>
        <v>2.3492509128606079E-2</v>
      </c>
      <c r="AA152" s="172">
        <f t="shared" si="1"/>
        <v>2.5108335724589759E-2</v>
      </c>
      <c r="AB152" s="172">
        <f t="shared" si="1"/>
        <v>0.14890294240318394</v>
      </c>
      <c r="AC152" s="172">
        <f t="shared" si="1"/>
        <v>2.5431497053636759E-2</v>
      </c>
      <c r="AD152" s="172">
        <f t="shared" si="1"/>
        <v>3.4469969121202135E-2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6.4378723461124299</v>
      </c>
      <c r="F154" s="172">
        <f>F141 + F153 - IF(OR($B$6=2005,$B$6&gt;=2020),SUM(F99:F122),0) + IF(AND(OR($B$4="AT",$B$4="BE",$B$4="CH",$B$4="GB",$B$4="IE",$B$4="LT",$B$4="LU",$B$4="NL"),SUM(F143:F149)&gt;0),SUM(F143:F149)-SUM(F27:F33),0)</f>
        <v>4.4553428950690162</v>
      </c>
      <c r="G154" s="172">
        <f>G141 + G153 + IF(AND(OR($B$4="AT",$B$4="BE",$B$4="CH",$B$4="GB",$B$4="IE",$B$4="LT",$B$4="LU",$B$4="NL"),SUM(G143:G149)&gt;0),SUM(G143:G149)-SUM(G27:G33),0)</f>
        <v>0.9232618883988799</v>
      </c>
      <c r="H154" s="172">
        <f t="shared" ref="H154:AD154" si="2">H141 + H153 + IF(AND(OR($B$4="AT",$B$4="BE",$B$4="CH",$B$4="GB",$B$4="IE",$B$4="LT",$B$4="LU",$B$4="NL"),SUM(H143:H149)&gt;0),SUM(H143:H149)-SUM(H27:H33),0)</f>
        <v>9.4768579570918082E-2</v>
      </c>
      <c r="I154" s="172">
        <f t="shared" si="2"/>
        <v>0.62542923084717816</v>
      </c>
      <c r="J154" s="172">
        <f t="shared" si="2"/>
        <v>0.73744071590260352</v>
      </c>
      <c r="K154" s="172">
        <f t="shared" si="2"/>
        <v>0.92868648431089074</v>
      </c>
      <c r="L154" s="172">
        <f t="shared" si="2"/>
        <v>0.21179276174794406</v>
      </c>
      <c r="M154" s="172">
        <f t="shared" si="2"/>
        <v>8.0379978471188913</v>
      </c>
      <c r="N154" s="172">
        <f t="shared" si="2"/>
        <v>1.0252060811551955</v>
      </c>
      <c r="O154" s="172">
        <f t="shared" si="2"/>
        <v>7.0883420181233101E-2</v>
      </c>
      <c r="P154" s="172">
        <f t="shared" si="2"/>
        <v>5.3876997492577648E-2</v>
      </c>
      <c r="Q154" s="172">
        <f t="shared" si="2"/>
        <v>4.5086036357806607E-2</v>
      </c>
      <c r="R154" s="172">
        <f t="shared" si="2"/>
        <v>0.14813444850544591</v>
      </c>
      <c r="S154" s="172">
        <f t="shared" si="2"/>
        <v>1.8305798048229753</v>
      </c>
      <c r="T154" s="172">
        <f t="shared" si="2"/>
        <v>0.46470814926899251</v>
      </c>
      <c r="U154" s="172">
        <f t="shared" si="2"/>
        <v>2.2156967849488531E-2</v>
      </c>
      <c r="V154" s="172">
        <f t="shared" si="2"/>
        <v>1.7738247418973805</v>
      </c>
      <c r="W154" s="172">
        <f t="shared" si="2"/>
        <v>0.95443825398054005</v>
      </c>
      <c r="X154" s="172">
        <f t="shared" si="2"/>
        <v>4.7650981581587967E-2</v>
      </c>
      <c r="Y154" s="172">
        <f t="shared" si="2"/>
        <v>5.2649421739783576E-2</v>
      </c>
      <c r="Z154" s="172">
        <f t="shared" si="2"/>
        <v>2.3492509128606079E-2</v>
      </c>
      <c r="AA154" s="172">
        <f t="shared" si="2"/>
        <v>2.5108335724589759E-2</v>
      </c>
      <c r="AB154" s="172">
        <f t="shared" si="2"/>
        <v>0.14890294240318394</v>
      </c>
      <c r="AC154" s="172">
        <f t="shared" si="2"/>
        <v>2.5431497053636759E-2</v>
      </c>
      <c r="AD154" s="172">
        <f t="shared" si="2"/>
        <v>3.4469969121202135E-2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2011</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0.21704760846295776</v>
      </c>
      <c r="F14" s="247">
        <v>1.156669605448625E-2</v>
      </c>
      <c r="G14" s="247">
        <v>3.69045282244981E-2</v>
      </c>
      <c r="H14" s="247">
        <v>4.6292387029057821E-3</v>
      </c>
      <c r="I14" s="247">
        <v>4.2684372137682504E-3</v>
      </c>
      <c r="J14" s="247">
        <v>4.3429550879870004E-3</v>
      </c>
      <c r="K14" s="247">
        <v>4.4454171650377822E-3</v>
      </c>
      <c r="L14" s="247">
        <v>1.4126860200014378E-4</v>
      </c>
      <c r="M14" s="247">
        <v>6.3259167397176547E-2</v>
      </c>
      <c r="N14" s="247">
        <v>0.49653511684700802</v>
      </c>
      <c r="O14" s="247">
        <v>4.4804175787387088E-2</v>
      </c>
      <c r="P14" s="247">
        <v>2.9729307293970622E-2</v>
      </c>
      <c r="Q14" s="247">
        <v>3.5582219755102645E-2</v>
      </c>
      <c r="R14" s="247">
        <v>4.1017843911059837E-2</v>
      </c>
      <c r="S14" s="247">
        <v>0.1099745027843482</v>
      </c>
      <c r="T14" s="247">
        <v>6.3604348739063385E-2</v>
      </c>
      <c r="U14" s="247">
        <v>5.5933823272515072E-3</v>
      </c>
      <c r="V14" s="247">
        <v>0.81024446284878537</v>
      </c>
      <c r="W14" s="247">
        <v>1.556192930002891E-2</v>
      </c>
      <c r="X14" s="247">
        <v>5.0138681420720489E-3</v>
      </c>
      <c r="Y14" s="247">
        <v>1.9331192310807199E-4</v>
      </c>
      <c r="Z14" s="247">
        <v>7.0217248108072006E-5</v>
      </c>
      <c r="AA14" s="247">
        <v>1.6846023097873608E-4</v>
      </c>
      <c r="AB14" s="247">
        <v>5.4456426843962659E-3</v>
      </c>
      <c r="AC14" s="247">
        <v>2.2380850000000001E-2</v>
      </c>
      <c r="AD14" s="247">
        <v>1.5666595000000002E-2</v>
      </c>
      <c r="AE14" s="248"/>
      <c r="AF14" s="249">
        <v>21.833114257812493</v>
      </c>
      <c r="AG14" s="249" t="s">
        <v>399</v>
      </c>
      <c r="AH14" s="249">
        <v>909.92798579999999</v>
      </c>
      <c r="AI14" s="249">
        <v>1584.1307805050396</v>
      </c>
      <c r="AJ14" s="249">
        <v>2552.7124530078449</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0.22061134118986644</v>
      </c>
      <c r="F23" s="247">
        <v>0.10947666074293408</v>
      </c>
      <c r="G23" s="247">
        <v>1.93352633137458E-4</v>
      </c>
      <c r="H23" s="247">
        <v>9.7065662995319689E-5</v>
      </c>
      <c r="I23" s="247">
        <v>1.4351622093768035E-2</v>
      </c>
      <c r="J23" s="247">
        <v>2.3111357404153827E-2</v>
      </c>
      <c r="K23" s="247">
        <v>9.9095094116371241E-2</v>
      </c>
      <c r="L23" s="247">
        <v>9.9763092693686099E-3</v>
      </c>
      <c r="M23" s="247">
        <v>0.38681260303256731</v>
      </c>
      <c r="N23" s="247">
        <v>9.6595876317181742E-6</v>
      </c>
      <c r="O23" s="247">
        <v>2.0784906240381285E-4</v>
      </c>
      <c r="P23" s="247" t="s">
        <v>501</v>
      </c>
      <c r="Q23" s="247" t="s">
        <v>501</v>
      </c>
      <c r="R23" s="247">
        <v>6.5219774740379768E-4</v>
      </c>
      <c r="S23" s="247">
        <v>2.8878578486113207E-2</v>
      </c>
      <c r="T23" s="247">
        <v>9.0250656758124131E-4</v>
      </c>
      <c r="U23" s="247">
        <v>1.2510202281486584E-4</v>
      </c>
      <c r="V23" s="247">
        <v>1.6281788424394556E-2</v>
      </c>
      <c r="W23" s="247" t="s">
        <v>501</v>
      </c>
      <c r="X23" s="247">
        <v>3.8329642184253224E-4</v>
      </c>
      <c r="Y23" s="247">
        <v>6.2569003805680308E-4</v>
      </c>
      <c r="Z23" s="247" t="s">
        <v>399</v>
      </c>
      <c r="AA23" s="247" t="s">
        <v>399</v>
      </c>
      <c r="AB23" s="247">
        <v>1.0089864598993349E-3</v>
      </c>
      <c r="AC23" s="247" t="s">
        <v>501</v>
      </c>
      <c r="AD23" s="247" t="s">
        <v>399</v>
      </c>
      <c r="AE23" s="248"/>
      <c r="AF23" s="249">
        <v>538.02926053189151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0.10042695245063693</v>
      </c>
      <c r="F24" s="247">
        <v>2.336175033796687E-2</v>
      </c>
      <c r="G24" s="247">
        <v>3.3829413688616114E-3</v>
      </c>
      <c r="H24" s="247">
        <v>5.7718841143855235E-4</v>
      </c>
      <c r="I24" s="247">
        <v>1.9108104165794213E-3</v>
      </c>
      <c r="J24" s="247">
        <v>1.9108104165794213E-3</v>
      </c>
      <c r="K24" s="247">
        <v>1.9108104165794213E-3</v>
      </c>
      <c r="L24" s="247">
        <v>6.8382250271132748E-4</v>
      </c>
      <c r="M24" s="247">
        <v>3.1469750167922202E-2</v>
      </c>
      <c r="N24" s="247">
        <v>1.5146947003882798E-5</v>
      </c>
      <c r="O24" s="247">
        <v>1.2074395405599135E-6</v>
      </c>
      <c r="P24" s="247">
        <v>5.2122165708137465E-4</v>
      </c>
      <c r="Q24" s="247">
        <v>9.6976773811615358E-5</v>
      </c>
      <c r="R24" s="247">
        <v>2.4059787891090991E-5</v>
      </c>
      <c r="S24" s="247">
        <v>1.5324478298282343E-5</v>
      </c>
      <c r="T24" s="247">
        <v>1.2846432456355901E-5</v>
      </c>
      <c r="U24" s="247">
        <v>6.1654636692281013E-5</v>
      </c>
      <c r="V24" s="247">
        <v>2.3888241090701595E-3</v>
      </c>
      <c r="W24" s="247">
        <v>5.7693242257462096E-4</v>
      </c>
      <c r="X24" s="247">
        <v>7.9658324306911939E-7</v>
      </c>
      <c r="Y24" s="247">
        <v>3.6375593170618798E-6</v>
      </c>
      <c r="Z24" s="247">
        <v>1.1467564751860346E-6</v>
      </c>
      <c r="AA24" s="247">
        <v>1.1160309592031983E-6</v>
      </c>
      <c r="AB24" s="247">
        <v>6.6969299945202328E-6</v>
      </c>
      <c r="AC24" s="247" t="s">
        <v>501</v>
      </c>
      <c r="AD24" s="247" t="s">
        <v>501</v>
      </c>
      <c r="AE24" s="248"/>
      <c r="AF24" s="249">
        <v>58.402892889245244</v>
      </c>
      <c r="AG24" s="249" t="s">
        <v>399</v>
      </c>
      <c r="AH24" s="249">
        <v>952.24687024937987</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2.1118771962331788</v>
      </c>
      <c r="F27" s="247">
        <v>0.32096484143726906</v>
      </c>
      <c r="G27" s="247">
        <v>3.0520327867189796E-3</v>
      </c>
      <c r="H27" s="247">
        <v>2.6788900124949198E-2</v>
      </c>
      <c r="I27" s="247">
        <v>9.944240120632275E-2</v>
      </c>
      <c r="J27" s="247">
        <v>9.944240120632275E-2</v>
      </c>
      <c r="K27" s="247">
        <v>9.944240120632275E-2</v>
      </c>
      <c r="L27" s="247">
        <v>8.1289249343578909E-2</v>
      </c>
      <c r="M27" s="247">
        <v>2.6753387928348236</v>
      </c>
      <c r="N27" s="247">
        <v>1.6782067615149293E-4</v>
      </c>
      <c r="O27" s="247">
        <v>1.8932439951552285E-5</v>
      </c>
      <c r="P27" s="247">
        <v>1.3348472797386057E-3</v>
      </c>
      <c r="Q27" s="247">
        <v>3.2488949062097091E-5</v>
      </c>
      <c r="R27" s="247">
        <v>1.7293819488048141E-3</v>
      </c>
      <c r="S27" s="247">
        <v>1.1745028105725906E-3</v>
      </c>
      <c r="T27" s="247">
        <v>1.5636872242132173E-4</v>
      </c>
      <c r="U27" s="247">
        <v>2.7113018221089587E-5</v>
      </c>
      <c r="V27" s="247">
        <v>4.7190653545659015E-3</v>
      </c>
      <c r="W27" s="247">
        <v>0.1155612</v>
      </c>
      <c r="X27" s="247">
        <v>4.2225338593000006E-3</v>
      </c>
      <c r="Y27" s="247">
        <v>4.7378260980000001E-3</v>
      </c>
      <c r="Z27" s="247">
        <v>3.6969867205000001E-3</v>
      </c>
      <c r="AA27" s="247">
        <v>4.0008879044E-3</v>
      </c>
      <c r="AB27" s="247">
        <v>1.6658234582200001E-2</v>
      </c>
      <c r="AC27" s="247">
        <v>1.1556089999999999E-4</v>
      </c>
      <c r="AD27" s="247">
        <v>2.3122600000000001E-5</v>
      </c>
      <c r="AE27" s="248"/>
      <c r="AF27" s="249">
        <v>9800.2209737229005</v>
      </c>
      <c r="AG27" s="249" t="s">
        <v>399</v>
      </c>
      <c r="AH27" s="249">
        <v>0.4147823658</v>
      </c>
      <c r="AI27" s="249">
        <v>426.61792882650002</v>
      </c>
      <c r="AJ27" s="249" t="s">
        <v>399</v>
      </c>
      <c r="AK27" s="249" t="s">
        <v>399</v>
      </c>
      <c r="AL27" s="250" t="s">
        <v>12</v>
      </c>
    </row>
    <row r="28" spans="1:38" s="1" customFormat="1" ht="26.25" customHeight="1" thickBot="1" x14ac:dyDescent="0.3">
      <c r="A28" s="244" t="s">
        <v>123</v>
      </c>
      <c r="B28" s="244" t="s">
        <v>164</v>
      </c>
      <c r="C28" s="245" t="s">
        <v>146</v>
      </c>
      <c r="D28" s="246"/>
      <c r="E28" s="247">
        <v>0.57070681818627256</v>
      </c>
      <c r="F28" s="247">
        <v>4.953855161101111E-2</v>
      </c>
      <c r="G28" s="247">
        <v>6.7464787492753473E-4</v>
      </c>
      <c r="H28" s="247">
        <v>7.387150657751988E-4</v>
      </c>
      <c r="I28" s="247">
        <v>3.6425822484028952E-2</v>
      </c>
      <c r="J28" s="247">
        <v>3.6425822484028952E-2</v>
      </c>
      <c r="K28" s="247">
        <v>3.6425822484028952E-2</v>
      </c>
      <c r="L28" s="247">
        <v>3.0230723221720126E-2</v>
      </c>
      <c r="M28" s="247">
        <v>0.36613608495749567</v>
      </c>
      <c r="N28" s="247">
        <v>2.268570501557623E-5</v>
      </c>
      <c r="O28" s="247">
        <v>2.3035640685432941E-6</v>
      </c>
      <c r="P28" s="247">
        <v>2.3324230158256698E-4</v>
      </c>
      <c r="Q28" s="247">
        <v>4.5196442196224103E-6</v>
      </c>
      <c r="R28" s="247">
        <v>3.6737284651478311E-4</v>
      </c>
      <c r="S28" s="247">
        <v>2.4659674691799124E-4</v>
      </c>
      <c r="T28" s="247">
        <v>1.0526515036135819E-5</v>
      </c>
      <c r="U28" s="247">
        <v>4.4321603021582341E-6</v>
      </c>
      <c r="V28" s="247">
        <v>7.9516433686455644E-4</v>
      </c>
      <c r="W28" s="247">
        <v>2.6273900000000003E-2</v>
      </c>
      <c r="X28" s="247">
        <v>7.9975459510000005E-4</v>
      </c>
      <c r="Y28" s="247">
        <v>8.9650590680000002E-4</v>
      </c>
      <c r="Z28" s="247">
        <v>7.030131863E-4</v>
      </c>
      <c r="AA28" s="247">
        <v>7.4558047140000012E-4</v>
      </c>
      <c r="AB28" s="247">
        <v>3.1448541596000002E-3</v>
      </c>
      <c r="AC28" s="247">
        <v>2.6274E-5</v>
      </c>
      <c r="AD28" s="247">
        <v>5.2716999999999999E-6</v>
      </c>
      <c r="AE28" s="248"/>
      <c r="AF28" s="249">
        <v>1931.9596670849</v>
      </c>
      <c r="AG28" s="249" t="s">
        <v>399</v>
      </c>
      <c r="AH28" s="249" t="s">
        <v>501</v>
      </c>
      <c r="AI28" s="249">
        <v>83.363594228799997</v>
      </c>
      <c r="AJ28" s="249" t="s">
        <v>399</v>
      </c>
      <c r="AK28" s="249" t="s">
        <v>399</v>
      </c>
      <c r="AL28" s="250" t="s">
        <v>12</v>
      </c>
    </row>
    <row r="29" spans="1:38" s="1" customFormat="1" ht="26.25" customHeight="1" thickBot="1" x14ac:dyDescent="0.3">
      <c r="A29" s="244" t="s">
        <v>123</v>
      </c>
      <c r="B29" s="244" t="s">
        <v>165</v>
      </c>
      <c r="C29" s="245" t="s">
        <v>147</v>
      </c>
      <c r="D29" s="246"/>
      <c r="E29" s="247">
        <v>1.3850027881184179</v>
      </c>
      <c r="F29" s="247">
        <v>5.0171772975283774E-2</v>
      </c>
      <c r="G29" s="247">
        <v>7.8815173976189005E-4</v>
      </c>
      <c r="H29" s="247">
        <v>8.8378808242818596E-4</v>
      </c>
      <c r="I29" s="247">
        <v>2.392890938165769E-2</v>
      </c>
      <c r="J29" s="247">
        <v>2.392890938165769E-2</v>
      </c>
      <c r="K29" s="247">
        <v>2.392890938165769E-2</v>
      </c>
      <c r="L29" s="247">
        <v>1.6443865337414373E-2</v>
      </c>
      <c r="M29" s="247">
        <v>0.36111446888891324</v>
      </c>
      <c r="N29" s="247">
        <v>2.5165503500045585E-5</v>
      </c>
      <c r="O29" s="247">
        <v>2.5165814035260572E-6</v>
      </c>
      <c r="P29" s="247">
        <v>2.6674792454829335E-4</v>
      </c>
      <c r="Q29" s="247">
        <v>5.0330851732483641E-6</v>
      </c>
      <c r="R29" s="247">
        <v>4.2779733403579105E-4</v>
      </c>
      <c r="S29" s="247">
        <v>2.8687607301588444E-4</v>
      </c>
      <c r="T29" s="247">
        <v>1.0067490121160464E-5</v>
      </c>
      <c r="U29" s="247">
        <v>5.0330075394446155E-6</v>
      </c>
      <c r="V29" s="247">
        <v>9.0593902808591806E-4</v>
      </c>
      <c r="W29" s="247">
        <v>8.6762000000000002E-3</v>
      </c>
      <c r="X29" s="247">
        <v>1.4769295240000001E-4</v>
      </c>
      <c r="Y29" s="247">
        <v>8.9436287510000006E-4</v>
      </c>
      <c r="Z29" s="247">
        <v>9.9938897410000002E-4</v>
      </c>
      <c r="AA29" s="247">
        <v>2.2974459200000001E-4</v>
      </c>
      <c r="AB29" s="247">
        <v>2.2711893935999997E-3</v>
      </c>
      <c r="AC29" s="247">
        <v>7.0782000000000003E-6</v>
      </c>
      <c r="AD29" s="247">
        <v>1.4365999999999999E-6</v>
      </c>
      <c r="AE29" s="248"/>
      <c r="AF29" s="249">
        <v>2236.6475505464</v>
      </c>
      <c r="AG29" s="249" t="s">
        <v>399</v>
      </c>
      <c r="AH29" s="249" t="s">
        <v>399</v>
      </c>
      <c r="AI29" s="249">
        <v>96.375567035299994</v>
      </c>
      <c r="AJ29" s="249" t="s">
        <v>399</v>
      </c>
      <c r="AK29" s="249" t="s">
        <v>399</v>
      </c>
      <c r="AL29" s="250" t="s">
        <v>12</v>
      </c>
    </row>
    <row r="30" spans="1:38" s="1" customFormat="1" ht="26.25" customHeight="1" thickBot="1" x14ac:dyDescent="0.3">
      <c r="A30" s="244" t="s">
        <v>123</v>
      </c>
      <c r="B30" s="244" t="s">
        <v>166</v>
      </c>
      <c r="C30" s="245" t="s">
        <v>54</v>
      </c>
      <c r="D30" s="246"/>
      <c r="E30" s="247">
        <v>8.2516675332905114E-3</v>
      </c>
      <c r="F30" s="247">
        <v>8.1585434062080658E-2</v>
      </c>
      <c r="G30" s="247">
        <v>1.6425426362005674E-5</v>
      </c>
      <c r="H30" s="247">
        <v>8.5981472076361335E-5</v>
      </c>
      <c r="I30" s="247">
        <v>1.0361661915140703E-3</v>
      </c>
      <c r="J30" s="247">
        <v>1.0361661915140703E-3</v>
      </c>
      <c r="K30" s="247">
        <v>1.0361661915140703E-3</v>
      </c>
      <c r="L30" s="247">
        <v>1.8817995540291955E-4</v>
      </c>
      <c r="M30" s="247">
        <v>0.34515016648504371</v>
      </c>
      <c r="N30" s="247">
        <v>3.2138054460962319E-6</v>
      </c>
      <c r="O30" s="247">
        <v>4.5633866631153343E-5</v>
      </c>
      <c r="P30" s="247">
        <v>1.5682749050641944E-5</v>
      </c>
      <c r="Q30" s="247">
        <v>5.4078445002213593E-7</v>
      </c>
      <c r="R30" s="247">
        <v>2.0198107835350451E-4</v>
      </c>
      <c r="S30" s="247">
        <v>7.7323796112589178E-3</v>
      </c>
      <c r="T30" s="247">
        <v>3.2076156882297882E-4</v>
      </c>
      <c r="U30" s="247">
        <v>4.5435299334379333E-5</v>
      </c>
      <c r="V30" s="247">
        <v>4.5292361398851667E-3</v>
      </c>
      <c r="W30" s="247">
        <v>7.4569999999999997E-4</v>
      </c>
      <c r="X30" s="247">
        <v>1.28522138E-5</v>
      </c>
      <c r="Y30" s="247">
        <v>1.6332042E-5</v>
      </c>
      <c r="Z30" s="247">
        <v>9.9465494000000009E-6</v>
      </c>
      <c r="AA30" s="247">
        <v>1.8115456499999997E-5</v>
      </c>
      <c r="AB30" s="247">
        <v>5.7246261700000002E-5</v>
      </c>
      <c r="AC30" s="247">
        <v>7.4600000000000004E-7</v>
      </c>
      <c r="AD30" s="247">
        <v>2.8799999999999998E-7</v>
      </c>
      <c r="AE30" s="248"/>
      <c r="AF30" s="249">
        <v>83.248570134999994</v>
      </c>
      <c r="AG30" s="249" t="s">
        <v>399</v>
      </c>
      <c r="AH30" s="249" t="s">
        <v>501</v>
      </c>
      <c r="AI30" s="249">
        <v>3.7457230009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0.23794968272366068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11.04096997623826</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4.8925514606314925E-2</v>
      </c>
      <c r="J32" s="247">
        <v>9.3551274980120516E-2</v>
      </c>
      <c r="K32" s="247">
        <v>0.12048555067456801</v>
      </c>
      <c r="L32" s="247">
        <v>4.7167197427132402E-3</v>
      </c>
      <c r="M32" s="247" t="s">
        <v>399</v>
      </c>
      <c r="N32" s="247">
        <v>0.1372581720296881</v>
      </c>
      <c r="O32" s="247">
        <v>6.1615359602822291E-4</v>
      </c>
      <c r="P32" s="284" t="s">
        <v>501</v>
      </c>
      <c r="Q32" s="247">
        <v>1.5758138057307297E-3</v>
      </c>
      <c r="R32" s="247">
        <v>5.1069797354986395E-2</v>
      </c>
      <c r="S32" s="247">
        <v>1.119950492553262</v>
      </c>
      <c r="T32" s="247">
        <v>7.9454216183200629E-3</v>
      </c>
      <c r="U32" s="247">
        <v>9.7851029212629856E-4</v>
      </c>
      <c r="V32" s="247">
        <v>0.39081199125024618</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3680.0093214125</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1.7480892491693791E-2</v>
      </c>
      <c r="J33" s="247">
        <v>3.2372023132766256E-2</v>
      </c>
      <c r="K33" s="247">
        <v>6.4744046265532512E-2</v>
      </c>
      <c r="L33" s="247">
        <v>6.8628689041464472E-4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3680.0093214125</v>
      </c>
      <c r="AL33" s="250" t="s">
        <v>459</v>
      </c>
    </row>
    <row r="34" spans="1:38" s="1" customFormat="1" ht="26.25" customHeight="1" thickBot="1" x14ac:dyDescent="0.3">
      <c r="A34" s="244" t="s">
        <v>121</v>
      </c>
      <c r="B34" s="244" t="s">
        <v>170</v>
      </c>
      <c r="C34" s="245" t="s">
        <v>58</v>
      </c>
      <c r="D34" s="246"/>
      <c r="E34" s="247">
        <v>1.3614863974790671E-2</v>
      </c>
      <c r="F34" s="247">
        <v>1.2084727498542665E-3</v>
      </c>
      <c r="G34" s="247">
        <v>5.3610621065623644E-4</v>
      </c>
      <c r="H34" s="247">
        <v>1.8205273403534697E-6</v>
      </c>
      <c r="I34" s="247">
        <v>3.5595218611696362E-4</v>
      </c>
      <c r="J34" s="247">
        <v>3.740457707266117E-4</v>
      </c>
      <c r="K34" s="247">
        <v>3.9493157518342753E-4</v>
      </c>
      <c r="L34" s="247">
        <v>2.313689209760264E-4</v>
      </c>
      <c r="M34" s="247">
        <v>2.7799340798403595E-3</v>
      </c>
      <c r="N34" s="247" t="s">
        <v>501</v>
      </c>
      <c r="O34" s="247">
        <v>2.6023488975604811E-6</v>
      </c>
      <c r="P34" s="247" t="s">
        <v>501</v>
      </c>
      <c r="Q34" s="247" t="s">
        <v>501</v>
      </c>
      <c r="R34" s="247">
        <v>1.2989406729025064E-5</v>
      </c>
      <c r="S34" s="247">
        <v>4.4161749102807481E-4</v>
      </c>
      <c r="T34" s="247">
        <v>1.8182935644757353E-5</v>
      </c>
      <c r="U34" s="247">
        <v>2.6023488975604811E-6</v>
      </c>
      <c r="V34" s="247">
        <v>2.5978813458050126E-4</v>
      </c>
      <c r="W34" s="247" t="s">
        <v>501</v>
      </c>
      <c r="X34" s="247">
        <v>7.7958778132927719E-6</v>
      </c>
      <c r="Y34" s="247">
        <v>1.2989406729025064E-5</v>
      </c>
      <c r="Z34" s="247" t="s">
        <v>501</v>
      </c>
      <c r="AA34" s="247" t="s">
        <v>501</v>
      </c>
      <c r="AB34" s="247">
        <v>2.0785284542317834E-5</v>
      </c>
      <c r="AC34" s="247" t="s">
        <v>399</v>
      </c>
      <c r="AD34" s="247" t="s">
        <v>399</v>
      </c>
      <c r="AE34" s="248"/>
      <c r="AF34" s="249">
        <v>11.168879388671593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4.8907033287396873E-2</v>
      </c>
      <c r="F36" s="247">
        <v>1.7444222771129014E-3</v>
      </c>
      <c r="G36" s="247">
        <v>1.8748588883448966E-3</v>
      </c>
      <c r="H36" s="247">
        <v>4.5532287288376071E-6</v>
      </c>
      <c r="I36" s="247">
        <v>8.7207722006442628E-4</v>
      </c>
      <c r="J36" s="247">
        <v>9.3448323734790636E-4</v>
      </c>
      <c r="K36" s="247">
        <v>9.3448323734790636E-4</v>
      </c>
      <c r="L36" s="247">
        <v>2.89689803577851E-4</v>
      </c>
      <c r="M36" s="247">
        <v>4.6094744954879533E-3</v>
      </c>
      <c r="N36" s="247">
        <v>8.0967120278094612E-5</v>
      </c>
      <c r="O36" s="247">
        <v>6.240601728348014E-6</v>
      </c>
      <c r="P36" s="247">
        <v>1.8695021486639111E-5</v>
      </c>
      <c r="Q36" s="247">
        <v>2.4908839516582201E-5</v>
      </c>
      <c r="R36" s="247">
        <v>3.1149441244930211E-5</v>
      </c>
      <c r="S36" s="247">
        <v>5.4826230634885762E-4</v>
      </c>
      <c r="T36" s="247">
        <v>6.2298882489860439E-4</v>
      </c>
      <c r="U36" s="247">
        <v>6.2298882489860422E-5</v>
      </c>
      <c r="V36" s="247">
        <v>7.4753302248151523E-4</v>
      </c>
      <c r="W36" s="247">
        <v>8.0967120278094606E-2</v>
      </c>
      <c r="X36" s="247" t="s">
        <v>501</v>
      </c>
      <c r="Y36" s="247" t="s">
        <v>501</v>
      </c>
      <c r="Z36" s="247" t="s">
        <v>501</v>
      </c>
      <c r="AA36" s="247" t="s">
        <v>501</v>
      </c>
      <c r="AB36" s="247">
        <v>2.1159121739892404E-6</v>
      </c>
      <c r="AC36" s="247">
        <v>4.9817679033164401E-5</v>
      </c>
      <c r="AD36" s="247">
        <v>2.3676789389955554E-5</v>
      </c>
      <c r="AE36" s="248"/>
      <c r="AF36" s="249">
        <v>26.783698404927094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23.206408007130126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1.2113353651463345E-2</v>
      </c>
      <c r="F38" s="247">
        <v>7.8954282046594232E-4</v>
      </c>
      <c r="G38" s="247">
        <v>8.4862398254584406E-6</v>
      </c>
      <c r="H38" s="247">
        <v>4.2873833481712505E-6</v>
      </c>
      <c r="I38" s="247">
        <v>5.2961572723151653E-4</v>
      </c>
      <c r="J38" s="247">
        <v>7.6768757867612413E-4</v>
      </c>
      <c r="K38" s="247">
        <v>2.0715673896155654E-3</v>
      </c>
      <c r="L38" s="247">
        <v>3.342850661013029E-4</v>
      </c>
      <c r="M38" s="247">
        <v>5.6443856739989929E-3</v>
      </c>
      <c r="N38" s="247">
        <v>8.0104949390929264E-10</v>
      </c>
      <c r="O38" s="247">
        <v>1.3055514726766633E-5</v>
      </c>
      <c r="P38" s="247" t="s">
        <v>501</v>
      </c>
      <c r="Q38" s="247" t="s">
        <v>501</v>
      </c>
      <c r="R38" s="247">
        <v>3.4969948429883054E-5</v>
      </c>
      <c r="S38" s="247">
        <v>1.2304941519966849E-3</v>
      </c>
      <c r="T38" s="247">
        <v>4.5604068058056518E-5</v>
      </c>
      <c r="U38" s="247">
        <v>5.4191902192253166E-6</v>
      </c>
      <c r="V38" s="247">
        <v>7.9580609042602976E-4</v>
      </c>
      <c r="W38" s="247" t="s">
        <v>501</v>
      </c>
      <c r="X38" s="247">
        <v>1.6233240644548856E-5</v>
      </c>
      <c r="Y38" s="247">
        <v>2.7057051012652122E-5</v>
      </c>
      <c r="Z38" s="247" t="s">
        <v>399</v>
      </c>
      <c r="AA38" s="247" t="s">
        <v>399</v>
      </c>
      <c r="AB38" s="247">
        <v>4.3290291657200954E-5</v>
      </c>
      <c r="AC38" s="247" t="s">
        <v>501</v>
      </c>
      <c r="AD38" s="247" t="s">
        <v>399</v>
      </c>
      <c r="AE38" s="248"/>
      <c r="AF38" s="249">
        <v>23.150919909512613</v>
      </c>
      <c r="AG38" s="249" t="s">
        <v>399</v>
      </c>
      <c r="AH38" s="249" t="s">
        <v>399</v>
      </c>
      <c r="AI38" s="249">
        <v>6.7108834861148199E-5</v>
      </c>
      <c r="AJ38" s="249" t="s">
        <v>399</v>
      </c>
      <c r="AK38" s="249" t="s">
        <v>414</v>
      </c>
      <c r="AL38" s="250" t="s">
        <v>12</v>
      </c>
    </row>
    <row r="39" spans="1:38" s="1" customFormat="1" ht="26.25" customHeight="1" thickBot="1" x14ac:dyDescent="0.3">
      <c r="A39" s="244" t="s">
        <v>115</v>
      </c>
      <c r="B39" s="244" t="s">
        <v>175</v>
      </c>
      <c r="C39" s="245" t="s">
        <v>423</v>
      </c>
      <c r="D39" s="246"/>
      <c r="E39" s="247">
        <v>0.40719453364860347</v>
      </c>
      <c r="F39" s="247">
        <v>0.25319763598257683</v>
      </c>
      <c r="G39" s="247">
        <v>0.18583939566396387</v>
      </c>
      <c r="H39" s="247">
        <v>5.8320098505380488E-3</v>
      </c>
      <c r="I39" s="247">
        <v>4.1844566139260853E-2</v>
      </c>
      <c r="J39" s="247">
        <v>4.7578999807458063E-2</v>
      </c>
      <c r="K39" s="247">
        <v>4.7586804807458062E-2</v>
      </c>
      <c r="L39" s="247">
        <v>1.9597595290345736E-2</v>
      </c>
      <c r="M39" s="247">
        <v>0.4489523625246904</v>
      </c>
      <c r="N39" s="247">
        <v>1.5415669622155192E-2</v>
      </c>
      <c r="O39" s="247">
        <v>3.0944901125225759E-4</v>
      </c>
      <c r="P39" s="247">
        <v>5.2314073943782345E-3</v>
      </c>
      <c r="Q39" s="247">
        <v>1.8886797216325589E-3</v>
      </c>
      <c r="R39" s="247">
        <v>1.9250601129491996E-2</v>
      </c>
      <c r="S39" s="247">
        <v>5.7620441152974686E-3</v>
      </c>
      <c r="T39" s="247">
        <v>0.23891891841038504</v>
      </c>
      <c r="U39" s="247">
        <v>7.3289991656106074E-4</v>
      </c>
      <c r="V39" s="247">
        <v>4.1770402925794328E-2</v>
      </c>
      <c r="W39" s="247">
        <v>1.6426766756446144E-2</v>
      </c>
      <c r="X39" s="247">
        <v>2.1499351763775923E-5</v>
      </c>
      <c r="Y39" s="247">
        <v>4.7770850715156169E-5</v>
      </c>
      <c r="Z39" s="247">
        <v>1.9088767608241639E-5</v>
      </c>
      <c r="AA39" s="247">
        <v>1.7405037744975233E-5</v>
      </c>
      <c r="AB39" s="247">
        <v>1.0576400783214898E-4</v>
      </c>
      <c r="AC39" s="247">
        <v>5.5749999999999602E-6</v>
      </c>
      <c r="AD39" s="247">
        <v>6.689999999999952E-8</v>
      </c>
      <c r="AE39" s="248"/>
      <c r="AF39" s="249">
        <v>1910.3628893990701</v>
      </c>
      <c r="AG39" s="249" t="s">
        <v>399</v>
      </c>
      <c r="AH39" s="249">
        <v>9332.864269330239</v>
      </c>
      <c r="AI39" s="249">
        <v>1.114999999999992</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0.75723352221688589</v>
      </c>
      <c r="F41" s="247">
        <v>0.15216240360428182</v>
      </c>
      <c r="G41" s="247">
        <v>0.46255842408008135</v>
      </c>
      <c r="H41" s="247">
        <v>1.7677916964026257E-2</v>
      </c>
      <c r="I41" s="247">
        <v>0.13106698114884671</v>
      </c>
      <c r="J41" s="247">
        <v>0.1330944690310025</v>
      </c>
      <c r="K41" s="247">
        <v>0.14097354422666744</v>
      </c>
      <c r="L41" s="247">
        <v>1.0065359344097727E-2</v>
      </c>
      <c r="M41" s="247">
        <v>1.8433505808304693</v>
      </c>
      <c r="N41" s="247">
        <v>2.2182593357166352E-2</v>
      </c>
      <c r="O41" s="247">
        <v>2.4019085012538573E-3</v>
      </c>
      <c r="P41" s="247">
        <v>3.1145396515266659E-3</v>
      </c>
      <c r="Q41" s="247">
        <v>2.4901446136094086E-3</v>
      </c>
      <c r="R41" s="247">
        <v>6.3544885747661029E-3</v>
      </c>
      <c r="S41" s="247">
        <v>4.642867934268758E-3</v>
      </c>
      <c r="T41" s="247">
        <v>2.0842841017151854E-3</v>
      </c>
      <c r="U41" s="247">
        <v>1.6487297607667279E-2</v>
      </c>
      <c r="V41" s="247">
        <v>0.1179917131329045</v>
      </c>
      <c r="W41" s="247">
        <v>0.19918624708728955</v>
      </c>
      <c r="X41" s="247">
        <v>4.4927033577091845E-2</v>
      </c>
      <c r="Y41" s="247">
        <v>5.7551014716990784E-2</v>
      </c>
      <c r="Z41" s="247">
        <v>2.2674688555219268E-2</v>
      </c>
      <c r="AA41" s="247">
        <v>2.3424935822274749E-2</v>
      </c>
      <c r="AB41" s="247">
        <v>0.14857767267157665</v>
      </c>
      <c r="AC41" s="247">
        <v>9.2610000000000012E-4</v>
      </c>
      <c r="AD41" s="247">
        <v>2.29547663391114E-2</v>
      </c>
      <c r="AE41" s="248"/>
      <c r="AF41" s="249">
        <v>4770.3916072013399</v>
      </c>
      <c r="AG41" s="249">
        <v>135</v>
      </c>
      <c r="AH41" s="249">
        <v>17592.438586625049</v>
      </c>
      <c r="AI41" s="249">
        <v>168.48</v>
      </c>
      <c r="AJ41" s="249" t="s">
        <v>399</v>
      </c>
      <c r="AK41" s="249" t="s">
        <v>414</v>
      </c>
      <c r="AL41" s="250" t="s">
        <v>12</v>
      </c>
    </row>
    <row r="42" spans="1:38" s="1" customFormat="1" ht="26.25" customHeight="1" thickBot="1" x14ac:dyDescent="0.3">
      <c r="A42" s="244" t="s">
        <v>121</v>
      </c>
      <c r="B42" s="244" t="s">
        <v>178</v>
      </c>
      <c r="C42" s="245" t="s">
        <v>60</v>
      </c>
      <c r="D42" s="246"/>
      <c r="E42" s="247">
        <v>5.6967168264993092E-3</v>
      </c>
      <c r="F42" s="247">
        <v>7.1393369165208193E-2</v>
      </c>
      <c r="G42" s="247">
        <v>6.3317102751651197E-6</v>
      </c>
      <c r="H42" s="247">
        <v>8.2616429484781808E-6</v>
      </c>
      <c r="I42" s="247">
        <v>3.337964023409053E-4</v>
      </c>
      <c r="J42" s="247">
        <v>3.5394719717262536E-4</v>
      </c>
      <c r="K42" s="247">
        <v>3.7649809806150527E-4</v>
      </c>
      <c r="L42" s="247">
        <v>4.2742183018010007E-5</v>
      </c>
      <c r="M42" s="247">
        <v>0.39261186452464863</v>
      </c>
      <c r="N42" s="247">
        <v>1.7187827790522015E-5</v>
      </c>
      <c r="O42" s="247">
        <v>7.4283224792061937E-6</v>
      </c>
      <c r="P42" s="247" t="s">
        <v>501</v>
      </c>
      <c r="Q42" s="247" t="s">
        <v>501</v>
      </c>
      <c r="R42" s="247">
        <v>7.4486344822856539E-5</v>
      </c>
      <c r="S42" s="247">
        <v>2.0528296928204693E-3</v>
      </c>
      <c r="T42" s="247">
        <v>5.4824875566388146E-5</v>
      </c>
      <c r="U42" s="247">
        <v>6.9487601790661939E-6</v>
      </c>
      <c r="V42" s="247">
        <v>9.9912319063161117E-4</v>
      </c>
      <c r="W42" s="247" t="s">
        <v>501</v>
      </c>
      <c r="X42" s="247">
        <v>2.3291243612301726E-5</v>
      </c>
      <c r="Y42" s="247">
        <v>2.4456222191226065E-5</v>
      </c>
      <c r="Z42" s="247" t="s">
        <v>399</v>
      </c>
      <c r="AA42" s="247" t="s">
        <v>399</v>
      </c>
      <c r="AB42" s="247">
        <v>4.7747465803527791E-5</v>
      </c>
      <c r="AC42" s="247" t="s">
        <v>501</v>
      </c>
      <c r="AD42" s="247" t="s">
        <v>399</v>
      </c>
      <c r="AE42" s="248"/>
      <c r="AF42" s="249">
        <v>30.417502807844354</v>
      </c>
      <c r="AG42" s="249" t="s">
        <v>399</v>
      </c>
      <c r="AH42" s="249" t="s">
        <v>399</v>
      </c>
      <c r="AI42" s="249">
        <v>1.4399298739793089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1.5223957238086868E-3</v>
      </c>
      <c r="F44" s="247">
        <v>9.7634142749996773E-3</v>
      </c>
      <c r="G44" s="247">
        <v>1.089153204491688E-6</v>
      </c>
      <c r="H44" s="247">
        <v>4.9265574573521193E-7</v>
      </c>
      <c r="I44" s="247">
        <v>2.4554216944748758E-4</v>
      </c>
      <c r="J44" s="247">
        <v>1.4911697624319508E-3</v>
      </c>
      <c r="K44" s="247">
        <v>5.2415359176351817E-3</v>
      </c>
      <c r="L44" s="247">
        <v>4.4362881756809779E-5</v>
      </c>
      <c r="M44" s="247">
        <v>2.4279962608136859E-2</v>
      </c>
      <c r="N44" s="247">
        <v>9.1607060224307769E-7</v>
      </c>
      <c r="O44" s="247">
        <v>2.1268431931140699E-6</v>
      </c>
      <c r="P44" s="247" t="s">
        <v>501</v>
      </c>
      <c r="Q44" s="247" t="s">
        <v>501</v>
      </c>
      <c r="R44" s="247">
        <v>6.6451886550088087E-6</v>
      </c>
      <c r="S44" s="247">
        <v>2.8240797965659953E-4</v>
      </c>
      <c r="T44" s="247">
        <v>8.3459051832215591E-6</v>
      </c>
      <c r="U44" s="247">
        <v>8.5035761100637701E-7</v>
      </c>
      <c r="V44" s="247">
        <v>1.6354100346756086E-4</v>
      </c>
      <c r="W44" s="247" t="s">
        <v>501</v>
      </c>
      <c r="X44" s="247">
        <v>3.0249830635863623E-6</v>
      </c>
      <c r="Y44" s="247">
        <v>3.9849932937106048E-6</v>
      </c>
      <c r="Z44" s="247" t="s">
        <v>399</v>
      </c>
      <c r="AA44" s="247" t="s">
        <v>399</v>
      </c>
      <c r="AB44" s="247">
        <v>7.0099763572969709E-6</v>
      </c>
      <c r="AC44" s="247" t="s">
        <v>501</v>
      </c>
      <c r="AD44" s="247" t="s">
        <v>399</v>
      </c>
      <c r="AE44" s="248"/>
      <c r="AF44" s="249">
        <v>3.6706062987161201</v>
      </c>
      <c r="AG44" s="249" t="s">
        <v>399</v>
      </c>
      <c r="AH44" s="249" t="s">
        <v>399</v>
      </c>
      <c r="AI44" s="249">
        <v>7.6744859380742075E-2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8.0989747440786218E-5</v>
      </c>
      <c r="F47" s="247">
        <v>1.2236403665086811E-5</v>
      </c>
      <c r="G47" s="247">
        <v>3.2140757077385878E-8</v>
      </c>
      <c r="H47" s="247">
        <v>1.4998306169851518E-8</v>
      </c>
      <c r="I47" s="247">
        <v>1.418180010303508E-5</v>
      </c>
      <c r="J47" s="247">
        <v>9.7423531384796102E-5</v>
      </c>
      <c r="K47" s="247">
        <v>6.919380112586531E-4</v>
      </c>
      <c r="L47" s="247">
        <v>4.584188210503137E-6</v>
      </c>
      <c r="M47" s="247">
        <v>4.4673047395838628E-5</v>
      </c>
      <c r="N47" s="247">
        <v>4.1814778185246795E-11</v>
      </c>
      <c r="O47" s="247">
        <v>2.4768743789339851E-6</v>
      </c>
      <c r="P47" s="247" t="s">
        <v>501</v>
      </c>
      <c r="Q47" s="247" t="s">
        <v>501</v>
      </c>
      <c r="R47" s="247">
        <v>3.4580062302255718E-6</v>
      </c>
      <c r="S47" s="247">
        <v>2.2942111735886695E-4</v>
      </c>
      <c r="T47" s="247">
        <v>3.4638657520097467E-6</v>
      </c>
      <c r="U47" s="247">
        <v>2.0531179115992375E-8</v>
      </c>
      <c r="V47" s="247">
        <v>1.1129465347894005E-4</v>
      </c>
      <c r="W47" s="247" t="s">
        <v>501</v>
      </c>
      <c r="X47" s="247">
        <v>5.6337260131898965E-8</v>
      </c>
      <c r="Y47" s="247">
        <v>9.5556000165871999E-8</v>
      </c>
      <c r="Z47" s="247" t="s">
        <v>399</v>
      </c>
      <c r="AA47" s="247" t="s">
        <v>399</v>
      </c>
      <c r="AB47" s="247">
        <v>1.5189326029777092E-7</v>
      </c>
      <c r="AC47" s="247" t="s">
        <v>501</v>
      </c>
      <c r="AD47" s="247" t="s">
        <v>399</v>
      </c>
      <c r="AE47" s="248"/>
      <c r="AF47" s="249">
        <v>8.7659693289226834E-2</v>
      </c>
      <c r="AG47" s="249" t="s">
        <v>399</v>
      </c>
      <c r="AH47" s="249" t="s">
        <v>399</v>
      </c>
      <c r="AI47" s="249">
        <v>3.5030807276273342E-6</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0.11795830452276165</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0.28706073721392045</v>
      </c>
      <c r="AL53" s="250" t="s">
        <v>373</v>
      </c>
    </row>
    <row r="54" spans="1:38" s="1" customFormat="1" ht="37.5" customHeight="1" thickBot="1" x14ac:dyDescent="0.3">
      <c r="A54" s="244" t="s">
        <v>116</v>
      </c>
      <c r="B54" s="251" t="s">
        <v>188</v>
      </c>
      <c r="C54" s="254" t="s">
        <v>291</v>
      </c>
      <c r="D54" s="256"/>
      <c r="E54" s="247" t="s">
        <v>399</v>
      </c>
      <c r="F54" s="247">
        <v>0.24738015057000001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27810.162540467241</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1.8205575111111111E-3</v>
      </c>
      <c r="J61" s="247">
        <v>1.8205575111111112E-2</v>
      </c>
      <c r="K61" s="247">
        <v>6.0557360000000005E-2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53856.444444444445</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1.3636144224390034</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1119088</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0.82794186466371311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1.216952E-2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5.9393736417887146E-3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1119088</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0.23882137999999997</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4.0985705080466431E-3</v>
      </c>
      <c r="F91" s="247">
        <v>1.0853730782015587E-2</v>
      </c>
      <c r="G91" s="247">
        <v>1.8420930329318803E-3</v>
      </c>
      <c r="H91" s="247">
        <v>9.3064013936703886E-3</v>
      </c>
      <c r="I91" s="247">
        <v>7.2945162434194785E-2</v>
      </c>
      <c r="J91" s="247">
        <v>8.4397445926107692E-2</v>
      </c>
      <c r="K91" s="247">
        <v>8.6762850874103889E-2</v>
      </c>
      <c r="L91" s="247">
        <v>2.7246452273034993E-4</v>
      </c>
      <c r="M91" s="247">
        <v>0.12526872458683791</v>
      </c>
      <c r="N91" s="247">
        <v>0.1873961276793224</v>
      </c>
      <c r="O91" s="247">
        <v>1.4868693390957383E-2</v>
      </c>
      <c r="P91" s="247">
        <v>3.2755614589198681E-4</v>
      </c>
      <c r="Q91" s="247">
        <v>3.3180800244263676E-4</v>
      </c>
      <c r="R91" s="247">
        <v>1.403304846413465E-2</v>
      </c>
      <c r="S91" s="247">
        <v>0.52856758382304159</v>
      </c>
      <c r="T91" s="247">
        <v>3.0040898146697737E-2</v>
      </c>
      <c r="U91" s="247">
        <v>2.4401977168650351E-3</v>
      </c>
      <c r="V91" s="247">
        <v>0.30564366984331215</v>
      </c>
      <c r="W91" s="247">
        <v>2.2425063599205758E-4</v>
      </c>
      <c r="X91" s="247">
        <v>2.4891820595118389E-4</v>
      </c>
      <c r="Y91" s="247">
        <v>1.009127861964259E-4</v>
      </c>
      <c r="Z91" s="247">
        <v>1.009127861964259E-4</v>
      </c>
      <c r="AA91" s="247">
        <v>1.009127861964259E-4</v>
      </c>
      <c r="AB91" s="247">
        <v>5.5165656454046156E-4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0.22062187051403423</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3.4163560479180175E-5</v>
      </c>
      <c r="F99" s="247">
        <v>9.1357799771689516E-4</v>
      </c>
      <c r="G99" s="247" t="s">
        <v>399</v>
      </c>
      <c r="H99" s="247">
        <v>1.1976625589193803E-3</v>
      </c>
      <c r="I99" s="247">
        <v>2.7538333333333334E-5</v>
      </c>
      <c r="J99" s="247">
        <v>4.2315000000000004E-5</v>
      </c>
      <c r="K99" s="247">
        <v>9.2689999999999995E-5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6.7166666666666666E-2</v>
      </c>
      <c r="AL99" s="250" t="s">
        <v>402</v>
      </c>
    </row>
    <row r="100" spans="1:38" s="1" customFormat="1" ht="26.25" customHeight="1" thickBot="1" x14ac:dyDescent="0.3">
      <c r="A100" s="244" t="s">
        <v>118</v>
      </c>
      <c r="B100" s="244" t="s">
        <v>227</v>
      </c>
      <c r="C100" s="245" t="s">
        <v>435</v>
      </c>
      <c r="D100" s="263"/>
      <c r="E100" s="247">
        <v>8.576345306457201E-5</v>
      </c>
      <c r="F100" s="247">
        <v>1.3995562810228312E-3</v>
      </c>
      <c r="G100" s="247" t="s">
        <v>399</v>
      </c>
      <c r="H100" s="247">
        <v>1.6906918104500851E-3</v>
      </c>
      <c r="I100" s="247">
        <v>4.0170799999999998E-5</v>
      </c>
      <c r="J100" s="247">
        <v>6.0267080000000003E-5</v>
      </c>
      <c r="K100" s="247">
        <v>1.3168425333333331E-4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0.22365466666666667</v>
      </c>
      <c r="AL100" s="250" t="s">
        <v>402</v>
      </c>
    </row>
    <row r="101" spans="1:38" s="1" customFormat="1" ht="26.25" customHeight="1" thickBot="1" x14ac:dyDescent="0.3">
      <c r="A101" s="244" t="s">
        <v>118</v>
      </c>
      <c r="B101" s="244" t="s">
        <v>229</v>
      </c>
      <c r="C101" s="245" t="s">
        <v>272</v>
      </c>
      <c r="D101" s="263"/>
      <c r="E101" s="247">
        <v>4.4146067889869148E-7</v>
      </c>
      <c r="F101" s="247">
        <v>5.2959003042113583E-6</v>
      </c>
      <c r="G101" s="247" t="s">
        <v>399</v>
      </c>
      <c r="H101" s="247">
        <v>1.5990105796927393E-5</v>
      </c>
      <c r="I101" s="247">
        <v>4.6333333333333327E-7</v>
      </c>
      <c r="J101" s="247">
        <v>1.3899999999999998E-6</v>
      </c>
      <c r="K101" s="247">
        <v>3.2433333333333338E-6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2.3166666666666665E-2</v>
      </c>
      <c r="AL101" s="250" t="s">
        <v>402</v>
      </c>
    </row>
    <row r="102" spans="1:38" s="1" customFormat="1" ht="26.25" customHeight="1" thickBot="1" x14ac:dyDescent="0.3">
      <c r="A102" s="244" t="s">
        <v>118</v>
      </c>
      <c r="B102" s="244" t="s">
        <v>230</v>
      </c>
      <c r="C102" s="245" t="s">
        <v>436</v>
      </c>
      <c r="D102" s="263"/>
      <c r="E102" s="247">
        <v>7.2751923271927779E-8</v>
      </c>
      <c r="F102" s="247" t="s">
        <v>399</v>
      </c>
      <c r="G102" s="247" t="s">
        <v>399</v>
      </c>
      <c r="H102" s="247">
        <v>6.9236404354738297E-6</v>
      </c>
      <c r="I102" s="247">
        <v>2.0000000000000004E-8</v>
      </c>
      <c r="J102" s="247">
        <v>4.5400000000000007E-7</v>
      </c>
      <c r="K102" s="247">
        <v>3.2740000000000003E-6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3.2000000000000002E-3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7.8606854246575367E-7</v>
      </c>
      <c r="F104" s="247">
        <v>9.5204986301369873E-6</v>
      </c>
      <c r="G104" s="247" t="s">
        <v>399</v>
      </c>
      <c r="H104" s="247">
        <v>1.6327791620091325E-5</v>
      </c>
      <c r="I104" s="247">
        <v>3.2666666666666668E-7</v>
      </c>
      <c r="J104" s="247">
        <v>9.7999999999999993E-7</v>
      </c>
      <c r="K104" s="247">
        <v>2.2866666666666667E-6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1.6333333333333332E-2</v>
      </c>
      <c r="AL104" s="250" t="s">
        <v>402</v>
      </c>
    </row>
    <row r="105" spans="1:38" s="1" customFormat="1" ht="26.25" customHeight="1" thickBot="1" x14ac:dyDescent="0.3">
      <c r="A105" s="244" t="s">
        <v>118</v>
      </c>
      <c r="B105" s="244" t="s">
        <v>354</v>
      </c>
      <c r="C105" s="245" t="s">
        <v>276</v>
      </c>
      <c r="D105" s="263"/>
      <c r="E105" s="247">
        <v>1.9164476753932022E-5</v>
      </c>
      <c r="F105" s="247">
        <v>2.4193175662100459E-4</v>
      </c>
      <c r="G105" s="247" t="s">
        <v>399</v>
      </c>
      <c r="H105" s="247">
        <v>4.8865724473110092E-4</v>
      </c>
      <c r="I105" s="247">
        <v>5.6233333333333343E-6</v>
      </c>
      <c r="J105" s="247">
        <v>8.8366666666666662E-6</v>
      </c>
      <c r="K105" s="247">
        <v>1.9280000000000002E-5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4.0166666666666663E-2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1.2111141436111543E-6</v>
      </c>
      <c r="F107" s="247" t="s">
        <v>399</v>
      </c>
      <c r="G107" s="247" t="s">
        <v>399</v>
      </c>
      <c r="H107" s="247">
        <v>4.8299754665557719E-5</v>
      </c>
      <c r="I107" s="247">
        <v>5.4239999999999999E-7</v>
      </c>
      <c r="J107" s="247">
        <v>7.2320000000000004E-6</v>
      </c>
      <c r="K107" s="247">
        <v>3.4352000000000006E-5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0.18080000000000002</v>
      </c>
      <c r="AL107" s="250" t="s">
        <v>402</v>
      </c>
    </row>
    <row r="108" spans="1:38" s="1" customFormat="1" ht="26.25" customHeight="1" thickBot="1" x14ac:dyDescent="0.3">
      <c r="A108" s="244" t="s">
        <v>118</v>
      </c>
      <c r="B108" s="244" t="s">
        <v>356</v>
      </c>
      <c r="C108" s="245" t="s">
        <v>438</v>
      </c>
      <c r="D108" s="263"/>
      <c r="E108" s="247">
        <v>2.2019391926059097E-6</v>
      </c>
      <c r="F108" s="247" t="s">
        <v>399</v>
      </c>
      <c r="G108" s="247" t="s">
        <v>399</v>
      </c>
      <c r="H108" s="247">
        <v>4.5654407200644501E-5</v>
      </c>
      <c r="I108" s="247">
        <v>8.8199199999999997E-7</v>
      </c>
      <c r="J108" s="247">
        <v>8.8199199999999997E-6</v>
      </c>
      <c r="K108" s="247">
        <v>1.7639839999999999E-5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0.440996</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2.6599727242675471E-7</v>
      </c>
      <c r="F110" s="247" t="s">
        <v>399</v>
      </c>
      <c r="G110" s="247" t="s">
        <v>399</v>
      </c>
      <c r="H110" s="247">
        <v>7.8635297037772985E-6</v>
      </c>
      <c r="I110" s="247">
        <v>7.6649999999999999E-7</v>
      </c>
      <c r="J110" s="247">
        <v>5.8359999999999997E-6</v>
      </c>
      <c r="K110" s="247">
        <v>6.5960000000000009E-6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6.6483333333333339E-2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1.2565955796701069E-3</v>
      </c>
      <c r="F112" s="247" t="s">
        <v>501</v>
      </c>
      <c r="G112" s="247" t="s">
        <v>399</v>
      </c>
      <c r="H112" s="247">
        <v>1.570744474587634E-3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31414.889491752678</v>
      </c>
      <c r="AL112" s="250" t="s">
        <v>492</v>
      </c>
    </row>
    <row r="113" spans="1:38" s="1" customFormat="1" ht="26.25" customHeight="1" thickBot="1" x14ac:dyDescent="0.3">
      <c r="A113" s="244" t="s">
        <v>128</v>
      </c>
      <c r="B113" s="264" t="s">
        <v>246</v>
      </c>
      <c r="C113" s="265" t="s">
        <v>135</v>
      </c>
      <c r="D113" s="246"/>
      <c r="E113" s="247">
        <v>8.3782013837702281E-4</v>
      </c>
      <c r="F113" s="247" t="s">
        <v>501</v>
      </c>
      <c r="G113" s="247" t="s">
        <v>399</v>
      </c>
      <c r="H113" s="247">
        <v>1.9679374387408053E-3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8933.125877687733</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2.1559198050536523E-3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12012.377581737835</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2.1428349E-5</v>
      </c>
      <c r="J119" s="247">
        <v>3.8280307999999998E-4</v>
      </c>
      <c r="K119" s="247">
        <v>3.8280307999999998E-4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301.08599999999996</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2.5893395999999994E-4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301.08599999999996</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4.4160000000000007E-3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18.399999999999999</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4.9904250000000006E-3</v>
      </c>
      <c r="F133" s="247">
        <v>7.8636999999999999E-5</v>
      </c>
      <c r="G133" s="247">
        <v>6.8353700000000001E-4</v>
      </c>
      <c r="H133" s="247" t="s">
        <v>399</v>
      </c>
      <c r="I133" s="247">
        <v>2.0990030000000003E-4</v>
      </c>
      <c r="J133" s="247">
        <v>2.0990030000000003E-4</v>
      </c>
      <c r="K133" s="247">
        <v>2.3324944000000002E-4</v>
      </c>
      <c r="L133" s="247" t="s">
        <v>501</v>
      </c>
      <c r="M133" s="247">
        <v>8.4686000000000006E-4</v>
      </c>
      <c r="N133" s="247">
        <v>1.8165147000000001E-4</v>
      </c>
      <c r="O133" s="247">
        <v>3.0426470000000002E-5</v>
      </c>
      <c r="P133" s="247">
        <v>9.0130100000000001E-3</v>
      </c>
      <c r="Q133" s="247">
        <v>8.2326890000000006E-5</v>
      </c>
      <c r="R133" s="247">
        <v>8.2024440000000003E-5</v>
      </c>
      <c r="S133" s="247">
        <v>7.5189069999999993E-5</v>
      </c>
      <c r="T133" s="247">
        <v>1.0482916999999999E-4</v>
      </c>
      <c r="U133" s="247">
        <v>1.1964922000000001E-4</v>
      </c>
      <c r="V133" s="247">
        <v>9.6856588000000007E-4</v>
      </c>
      <c r="W133" s="247">
        <v>1.6332300000000002E-4</v>
      </c>
      <c r="X133" s="247">
        <v>7.9846800000000003E-8</v>
      </c>
      <c r="Y133" s="247">
        <v>4.3613290000000001E-8</v>
      </c>
      <c r="Z133" s="247">
        <v>3.8955560000000007E-8</v>
      </c>
      <c r="AA133" s="247">
        <v>4.2282509999999998E-8</v>
      </c>
      <c r="AB133" s="247">
        <v>2.0469816000000002E-7</v>
      </c>
      <c r="AC133" s="247">
        <v>9.0735000000000002E-4</v>
      </c>
      <c r="AD133" s="247">
        <v>2.4800900000000003E-3</v>
      </c>
      <c r="AE133" s="248"/>
      <c r="AF133" s="249" t="s">
        <v>399</v>
      </c>
      <c r="AG133" s="249" t="s">
        <v>399</v>
      </c>
      <c r="AH133" s="249" t="s">
        <v>399</v>
      </c>
      <c r="AI133" s="249" t="s">
        <v>399</v>
      </c>
      <c r="AJ133" s="249" t="s">
        <v>399</v>
      </c>
      <c r="AK133" s="249">
        <v>6049</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1.9576861050000002E-3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130512407</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4.7685029999999996E-2</v>
      </c>
      <c r="J139" s="247">
        <v>4.7685029999999996E-2</v>
      </c>
      <c r="K139" s="247">
        <v>4.7685029999999996E-2</v>
      </c>
      <c r="L139" s="247" t="s">
        <v>501</v>
      </c>
      <c r="M139" s="247" t="s">
        <v>501</v>
      </c>
      <c r="N139" s="247">
        <v>1.3922000000000001E-4</v>
      </c>
      <c r="O139" s="247">
        <v>2.7853000000000003E-4</v>
      </c>
      <c r="P139" s="247">
        <v>2.7853000000000003E-4</v>
      </c>
      <c r="Q139" s="247">
        <v>4.4174000000000004E-4</v>
      </c>
      <c r="R139" s="247">
        <v>4.1992000000000006E-4</v>
      </c>
      <c r="S139" s="247">
        <v>9.7904000000000003E-4</v>
      </c>
      <c r="T139" s="247" t="s">
        <v>501</v>
      </c>
      <c r="U139" s="247" t="s">
        <v>501</v>
      </c>
      <c r="V139" s="247" t="s">
        <v>501</v>
      </c>
      <c r="W139" s="247">
        <v>0.47350999999999993</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1228</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5.875890860602321</v>
      </c>
      <c r="F141" s="271">
        <f t="shared" ref="F141:AD141" si="0">SUM(F14:F140)</f>
        <v>4.4554800787777546</v>
      </c>
      <c r="G141" s="271">
        <f t="shared" si="0"/>
        <v>0.70164152205964148</v>
      </c>
      <c r="H141" s="271">
        <f t="shared" si="0"/>
        <v>8.0265308729126184E-2</v>
      </c>
      <c r="I141" s="271">
        <f t="shared" si="0"/>
        <v>0.54579170083203232</v>
      </c>
      <c r="J141" s="271">
        <f t="shared" si="0"/>
        <v>0.65235468360668314</v>
      </c>
      <c r="K141" s="271">
        <f t="shared" si="0"/>
        <v>0.84624171297374406</v>
      </c>
      <c r="L141" s="271">
        <f t="shared" si="0"/>
        <v>0.17523887706613858</v>
      </c>
      <c r="M141" s="271">
        <f t="shared" si="0"/>
        <v>7.0929395600021143</v>
      </c>
      <c r="N141" s="271">
        <f t="shared" si="0"/>
        <v>1.0067397571716239</v>
      </c>
      <c r="O141" s="271">
        <f t="shared" si="0"/>
        <v>6.3621710216281879E-2</v>
      </c>
      <c r="P141" s="271">
        <f t="shared" si="0"/>
        <v>5.0084787419255629E-2</v>
      </c>
      <c r="Q141" s="271">
        <f t="shared" si="0"/>
        <v>4.2557200864751163E-2</v>
      </c>
      <c r="R141" s="271">
        <f>SUM(R14:R140)</f>
        <v>0.13579421295355468</v>
      </c>
      <c r="S141" s="271">
        <f t="shared" si="0"/>
        <v>1.8130710112256041</v>
      </c>
      <c r="T141" s="271">
        <f t="shared" si="0"/>
        <v>0.34486518795772364</v>
      </c>
      <c r="U141" s="271">
        <f t="shared" si="0"/>
        <v>2.669884729595123E-2</v>
      </c>
      <c r="V141" s="271">
        <f t="shared" si="0"/>
        <v>1.700127909368975</v>
      </c>
      <c r="W141" s="271">
        <f t="shared" si="0"/>
        <v>0.93787356948042588</v>
      </c>
      <c r="X141" s="271">
        <f t="shared" si="0"/>
        <v>5.5828727431758311E-2</v>
      </c>
      <c r="Y141" s="271">
        <f t="shared" si="0"/>
        <v>6.5135991638801072E-2</v>
      </c>
      <c r="Z141" s="271">
        <f t="shared" si="0"/>
        <v>2.8275428499467192E-2</v>
      </c>
      <c r="AA141" s="271">
        <f t="shared" si="0"/>
        <v>2.8707200614964089E-2</v>
      </c>
      <c r="AB141" s="271">
        <f t="shared" si="0"/>
        <v>0.17794924923729402</v>
      </c>
      <c r="AC141" s="271">
        <f t="shared" si="0"/>
        <v>2.4419351779033163E-2</v>
      </c>
      <c r="AD141" s="271">
        <f t="shared" si="0"/>
        <v>4.1155313928501365E-2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1.8770786439962843</v>
      </c>
      <c r="F143" s="247">
        <v>0.26262371513800165</v>
      </c>
      <c r="G143" s="247">
        <v>2.7044392588660509E-3</v>
      </c>
      <c r="H143" s="247">
        <v>2.2047797825685719E-2</v>
      </c>
      <c r="I143" s="247">
        <v>8.9188635003418254E-2</v>
      </c>
      <c r="J143" s="247">
        <v>8.9188635003418254E-2</v>
      </c>
      <c r="K143" s="247">
        <v>8.9188635003418254E-2</v>
      </c>
      <c r="L143" s="247">
        <v>7.2966719366482247E-2</v>
      </c>
      <c r="M143" s="247">
        <v>2.0983695937891107</v>
      </c>
      <c r="N143" s="247">
        <v>1.4447984914602342E-4</v>
      </c>
      <c r="O143" s="247">
        <v>1.6224268374950568E-5</v>
      </c>
      <c r="P143" s="247">
        <v>1.1646838663859403E-3</v>
      </c>
      <c r="Q143" s="247">
        <v>2.8007828099030579E-5</v>
      </c>
      <c r="R143" s="247">
        <v>1.5280493274504512E-3</v>
      </c>
      <c r="S143" s="247">
        <v>1.0369169116350521E-3</v>
      </c>
      <c r="T143" s="247">
        <v>1.3150770326286068E-4</v>
      </c>
      <c r="U143" s="247">
        <v>2.3567119448160012E-5</v>
      </c>
      <c r="V143" s="247">
        <v>4.1088602411426828E-3</v>
      </c>
      <c r="W143" s="247">
        <v>0.1029776</v>
      </c>
      <c r="X143" s="247">
        <v>3.7754069919000003E-3</v>
      </c>
      <c r="Y143" s="247">
        <v>4.2358157400000001E-3</v>
      </c>
      <c r="Z143" s="247">
        <v>3.3065850102E-3</v>
      </c>
      <c r="AA143" s="247">
        <v>3.5725033844E-3</v>
      </c>
      <c r="AB143" s="247">
        <v>1.4890311126500001E-2</v>
      </c>
      <c r="AC143" s="247">
        <v>1.029785E-4</v>
      </c>
      <c r="AD143" s="247">
        <v>2.0604399999999999E-5</v>
      </c>
      <c r="AE143" s="248"/>
      <c r="AF143" s="249">
        <v>8598.0996609403992</v>
      </c>
      <c r="AG143" s="249" t="s">
        <v>399</v>
      </c>
      <c r="AH143" s="249">
        <v>0.41629400290000002</v>
      </c>
      <c r="AI143" s="249">
        <v>376.11352214329997</v>
      </c>
      <c r="AJ143" s="249" t="s">
        <v>399</v>
      </c>
      <c r="AK143" s="249" t="s">
        <v>399</v>
      </c>
      <c r="AL143" s="250" t="s">
        <v>12</v>
      </c>
    </row>
    <row r="144" spans="1:38" s="3" customFormat="1" ht="26.25" customHeight="1" thickBot="1" x14ac:dyDescent="0.3">
      <c r="A144" s="153"/>
      <c r="B144" s="154" t="s">
        <v>449</v>
      </c>
      <c r="C144" s="155" t="s">
        <v>450</v>
      </c>
      <c r="D144" s="156" t="s">
        <v>1</v>
      </c>
      <c r="E144" s="247">
        <v>0.51189692682006127</v>
      </c>
      <c r="F144" s="247">
        <v>4.4141844894701597E-2</v>
      </c>
      <c r="G144" s="247">
        <v>6.0499025571048297E-4</v>
      </c>
      <c r="H144" s="247">
        <v>6.406718541139137E-4</v>
      </c>
      <c r="I144" s="247">
        <v>3.2703862905232341E-2</v>
      </c>
      <c r="J144" s="247">
        <v>3.2703862905232341E-2</v>
      </c>
      <c r="K144" s="247">
        <v>3.2703862905232341E-2</v>
      </c>
      <c r="L144" s="247">
        <v>2.7142345174705082E-2</v>
      </c>
      <c r="M144" s="247">
        <v>0.31395078794064907</v>
      </c>
      <c r="N144" s="247">
        <v>2.0262413588986586E-5</v>
      </c>
      <c r="O144" s="247">
        <v>2.0551472495294661E-6</v>
      </c>
      <c r="P144" s="247">
        <v>2.0881251762799627E-4</v>
      </c>
      <c r="Q144" s="247">
        <v>4.0380297724819144E-6</v>
      </c>
      <c r="R144" s="247">
        <v>3.2935770315817552E-4</v>
      </c>
      <c r="S144" s="247">
        <v>2.2106234148276506E-4</v>
      </c>
      <c r="T144" s="247">
        <v>9.3045598967731158E-6</v>
      </c>
      <c r="U144" s="247">
        <v>3.9657650459048975E-6</v>
      </c>
      <c r="V144" s="247">
        <v>7.1166976646557087E-4</v>
      </c>
      <c r="W144" s="247">
        <v>2.3581399999999999E-2</v>
      </c>
      <c r="X144" s="247">
        <v>7.1788282309999992E-4</v>
      </c>
      <c r="Y144" s="247">
        <v>8.0471321889999999E-4</v>
      </c>
      <c r="Z144" s="247">
        <v>6.3106060930000001E-4</v>
      </c>
      <c r="AA144" s="247">
        <v>6.6918444800000002E-4</v>
      </c>
      <c r="AB144" s="247">
        <v>2.8228410993000001E-3</v>
      </c>
      <c r="AC144" s="247">
        <v>2.3581999999999999E-5</v>
      </c>
      <c r="AD144" s="247">
        <v>4.7307999999999997E-6</v>
      </c>
      <c r="AE144" s="248"/>
      <c r="AF144" s="249">
        <v>1731.4943735627</v>
      </c>
      <c r="AG144" s="249" t="s">
        <v>399</v>
      </c>
      <c r="AH144" s="249" t="s">
        <v>501</v>
      </c>
      <c r="AI144" s="249">
        <v>74.970272927400003</v>
      </c>
      <c r="AJ144" s="249" t="s">
        <v>399</v>
      </c>
      <c r="AK144" s="249" t="s">
        <v>399</v>
      </c>
      <c r="AL144" s="250" t="s">
        <v>12</v>
      </c>
    </row>
    <row r="145" spans="1:38" s="3" customFormat="1" ht="26.25" customHeight="1" thickBot="1" x14ac:dyDescent="0.3">
      <c r="A145" s="153"/>
      <c r="B145" s="154" t="s">
        <v>451</v>
      </c>
      <c r="C145" s="155" t="s">
        <v>452</v>
      </c>
      <c r="D145" s="156" t="s">
        <v>1</v>
      </c>
      <c r="E145" s="247">
        <v>1.2435168573271262</v>
      </c>
      <c r="F145" s="247">
        <v>4.5044778330652631E-2</v>
      </c>
      <c r="G145" s="247">
        <v>7.07439720696335E-4</v>
      </c>
      <c r="H145" s="247">
        <v>7.935043932302499E-4</v>
      </c>
      <c r="I145" s="247">
        <v>2.1484459771862568E-2</v>
      </c>
      <c r="J145" s="247">
        <v>2.1484459771862568E-2</v>
      </c>
      <c r="K145" s="247">
        <v>2.1484459771862568E-2</v>
      </c>
      <c r="L145" s="247">
        <v>1.4764047859465387E-2</v>
      </c>
      <c r="M145" s="247">
        <v>0.3242233351503111</v>
      </c>
      <c r="N145" s="247">
        <v>2.2588314598023577E-5</v>
      </c>
      <c r="O145" s="247">
        <v>2.2588571110352985E-6</v>
      </c>
      <c r="P145" s="247">
        <v>2.3943083775944786E-4</v>
      </c>
      <c r="Q145" s="247">
        <v>4.5176500939882478E-6</v>
      </c>
      <c r="R145" s="247">
        <v>3.8398794539718981E-4</v>
      </c>
      <c r="S145" s="247">
        <v>2.5749797521895396E-4</v>
      </c>
      <c r="T145" s="247">
        <v>9.0363903653764402E-6</v>
      </c>
      <c r="U145" s="247">
        <v>4.5175859659058979E-6</v>
      </c>
      <c r="V145" s="247">
        <v>8.131635500205907E-4</v>
      </c>
      <c r="W145" s="247">
        <v>7.7897000000000001E-3</v>
      </c>
      <c r="X145" s="247">
        <v>1.3260515079999998E-4</v>
      </c>
      <c r="Y145" s="247">
        <v>8.0299785619999996E-4</v>
      </c>
      <c r="Z145" s="247">
        <v>8.9729485200000004E-4</v>
      </c>
      <c r="AA145" s="247">
        <v>2.0627467860000003E-4</v>
      </c>
      <c r="AB145" s="247">
        <v>2.0391725376000002E-3</v>
      </c>
      <c r="AC145" s="247">
        <v>6.3551999999999997E-6</v>
      </c>
      <c r="AD145" s="247">
        <v>1.2897999999999999E-6</v>
      </c>
      <c r="AE145" s="248"/>
      <c r="AF145" s="249">
        <v>2007.8646345258001</v>
      </c>
      <c r="AG145" s="249" t="s">
        <v>399</v>
      </c>
      <c r="AH145" s="249" t="s">
        <v>399</v>
      </c>
      <c r="AI145" s="249">
        <v>86.826642831699999</v>
      </c>
      <c r="AJ145" s="249" t="s">
        <v>399</v>
      </c>
      <c r="AK145" s="249" t="s">
        <v>399</v>
      </c>
      <c r="AL145" s="250" t="s">
        <v>12</v>
      </c>
    </row>
    <row r="146" spans="1:38" s="3" customFormat="1" ht="26.25" customHeight="1" thickBot="1" x14ac:dyDescent="0.3">
      <c r="A146" s="153"/>
      <c r="B146" s="154" t="s">
        <v>453</v>
      </c>
      <c r="C146" s="155" t="s">
        <v>454</v>
      </c>
      <c r="D146" s="156" t="s">
        <v>1</v>
      </c>
      <c r="E146" s="247">
        <v>6.8173674621617641E-3</v>
      </c>
      <c r="F146" s="247">
        <v>6.7404301169096917E-2</v>
      </c>
      <c r="G146" s="247">
        <v>1.3568208819582199E-5</v>
      </c>
      <c r="H146" s="247">
        <v>7.1036222401996181E-5</v>
      </c>
      <c r="I146" s="247">
        <v>8.5606038427038056E-4</v>
      </c>
      <c r="J146" s="247">
        <v>8.5606038427038056E-4</v>
      </c>
      <c r="K146" s="247">
        <v>8.5606038427038056E-4</v>
      </c>
      <c r="L146" s="247">
        <v>1.5547062455185202E-4</v>
      </c>
      <c r="M146" s="247">
        <v>0.28515636446352832</v>
      </c>
      <c r="N146" s="247">
        <v>2.6548044621431192E-6</v>
      </c>
      <c r="O146" s="247">
        <v>3.770176696739645E-5</v>
      </c>
      <c r="P146" s="247">
        <v>1.2954720887880281E-5</v>
      </c>
      <c r="Q146" s="247">
        <v>4.4671451337518199E-7</v>
      </c>
      <c r="R146" s="247">
        <v>1.6687135127272304E-4</v>
      </c>
      <c r="S146" s="247">
        <v>6.3883407995055643E-3</v>
      </c>
      <c r="T146" s="247">
        <v>2.6500643364550723E-4</v>
      </c>
      <c r="U146" s="247">
        <v>3.7537714523134118E-5</v>
      </c>
      <c r="V146" s="247">
        <v>3.7419591168164922E-3</v>
      </c>
      <c r="W146" s="247">
        <v>6.1640000000000002E-4</v>
      </c>
      <c r="X146" s="247">
        <v>1.06182498E-5</v>
      </c>
      <c r="Y146" s="247">
        <v>1.3493216E-5</v>
      </c>
      <c r="Z146" s="247">
        <v>8.2176464000000013E-6</v>
      </c>
      <c r="AA146" s="247">
        <v>1.49666385E-5</v>
      </c>
      <c r="AB146" s="247">
        <v>4.72957507E-5</v>
      </c>
      <c r="AC146" s="247">
        <v>6.1620000000000003E-7</v>
      </c>
      <c r="AD146" s="247">
        <v>2.378E-7</v>
      </c>
      <c r="AE146" s="248"/>
      <c r="AF146" s="249">
        <v>68.932419507399999</v>
      </c>
      <c r="AG146" s="249" t="s">
        <v>399</v>
      </c>
      <c r="AH146" s="249" t="s">
        <v>501</v>
      </c>
      <c r="AI146" s="249">
        <v>3.1077797455999998</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0.21868239684457341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10.146959433842817</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4.3276731980977673E-2</v>
      </c>
      <c r="J148" s="247">
        <v>8.2754516044929616E-2</v>
      </c>
      <c r="K148" s="247">
        <v>0.1065754146065282</v>
      </c>
      <c r="L148" s="247">
        <v>4.1716309220248549E-3</v>
      </c>
      <c r="M148" s="247" t="s">
        <v>399</v>
      </c>
      <c r="N148" s="247">
        <v>0.12143455103036742</v>
      </c>
      <c r="O148" s="247">
        <v>5.4508582989172885E-4</v>
      </c>
      <c r="P148" s="247" t="s">
        <v>501</v>
      </c>
      <c r="Q148" s="247">
        <v>1.3941321790598162E-3</v>
      </c>
      <c r="R148" s="247">
        <v>4.5182662244309224E-2</v>
      </c>
      <c r="S148" s="247">
        <v>0.99084993593439352</v>
      </c>
      <c r="T148" s="247">
        <v>7.0292663667145452E-3</v>
      </c>
      <c r="U148" s="247">
        <v>8.6553463961955475E-4</v>
      </c>
      <c r="V148" s="247">
        <v>0.34569510156126459</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3243.8953330274999</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1.5460412506793435E-2</v>
      </c>
      <c r="J149" s="247">
        <v>2.8630393531098957E-2</v>
      </c>
      <c r="K149" s="247">
        <v>5.7260787062197914E-2</v>
      </c>
      <c r="L149" s="247">
        <v>6.0696434285929758E-4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3243.8953330274999</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5.875890860602321</v>
      </c>
      <c r="F152" s="172">
        <f t="shared" ref="F152:AD152" si="1">F141 + F151 + IF(AND(OR($B$4="AT",$B$4="BE",$B$4="CH",$B$4="GB",$B$4="IE",$B$4="LT",$B$4="LU",$B$4="NL"),SUM(F143:F149)&gt;0),SUM(F143:F149)-SUM(F27:F33),0)</f>
        <v>4.4554800787777546</v>
      </c>
      <c r="G152" s="172">
        <f t="shared" si="1"/>
        <v>0.70164152205964148</v>
      </c>
      <c r="H152" s="172">
        <f t="shared" si="1"/>
        <v>8.0265308729126184E-2</v>
      </c>
      <c r="I152" s="172">
        <f t="shared" si="1"/>
        <v>0.54579170083203232</v>
      </c>
      <c r="J152" s="172">
        <f t="shared" si="1"/>
        <v>0.65235468360668314</v>
      </c>
      <c r="K152" s="172">
        <f t="shared" si="1"/>
        <v>0.84624171297374406</v>
      </c>
      <c r="L152" s="172">
        <f t="shared" si="1"/>
        <v>0.17523887706613858</v>
      </c>
      <c r="M152" s="172">
        <f t="shared" si="1"/>
        <v>7.0929395600021143</v>
      </c>
      <c r="N152" s="172">
        <f t="shared" si="1"/>
        <v>1.0067397571716239</v>
      </c>
      <c r="O152" s="172">
        <f t="shared" si="1"/>
        <v>6.3621710216281879E-2</v>
      </c>
      <c r="P152" s="172">
        <f t="shared" si="1"/>
        <v>5.0084787419255629E-2</v>
      </c>
      <c r="Q152" s="172">
        <f t="shared" si="1"/>
        <v>4.2557200864751163E-2</v>
      </c>
      <c r="R152" s="172">
        <f t="shared" si="1"/>
        <v>0.13579421295355468</v>
      </c>
      <c r="S152" s="172">
        <f t="shared" si="1"/>
        <v>1.8130710112256041</v>
      </c>
      <c r="T152" s="172">
        <f t="shared" si="1"/>
        <v>0.34486518795772364</v>
      </c>
      <c r="U152" s="172">
        <f t="shared" si="1"/>
        <v>2.669884729595123E-2</v>
      </c>
      <c r="V152" s="172">
        <f t="shared" si="1"/>
        <v>1.700127909368975</v>
      </c>
      <c r="W152" s="172">
        <f t="shared" si="1"/>
        <v>0.93787356948042588</v>
      </c>
      <c r="X152" s="172">
        <f t="shared" si="1"/>
        <v>5.5828727431758311E-2</v>
      </c>
      <c r="Y152" s="172">
        <f t="shared" si="1"/>
        <v>6.5135991638801072E-2</v>
      </c>
      <c r="Z152" s="172">
        <f t="shared" si="1"/>
        <v>2.8275428499467192E-2</v>
      </c>
      <c r="AA152" s="172">
        <f t="shared" si="1"/>
        <v>2.8707200614964089E-2</v>
      </c>
      <c r="AB152" s="172">
        <f t="shared" si="1"/>
        <v>0.17794924923729402</v>
      </c>
      <c r="AC152" s="172">
        <f t="shared" si="1"/>
        <v>2.4419351779033163E-2</v>
      </c>
      <c r="AD152" s="172">
        <f t="shared" si="1"/>
        <v>4.1155313928501365E-2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5.875890860602321</v>
      </c>
      <c r="F154" s="172">
        <f>F141 + F153 - IF(OR($B$6=2005,$B$6&gt;=2020),SUM(F99:F122),0) + IF(AND(OR($B$4="AT",$B$4="BE",$B$4="CH",$B$4="GB",$B$4="IE",$B$4="LT",$B$4="LU",$B$4="NL"),SUM(F143:F149)&gt;0),SUM(F143:F149)-SUM(F27:F33),0)</f>
        <v>4.4554800787777546</v>
      </c>
      <c r="G154" s="172">
        <f>G141 + G153 + IF(AND(OR($B$4="AT",$B$4="BE",$B$4="CH",$B$4="GB",$B$4="IE",$B$4="LT",$B$4="LU",$B$4="NL"),SUM(G143:G149)&gt;0),SUM(G143:G149)-SUM(G27:G33),0)</f>
        <v>0.70164152205964148</v>
      </c>
      <c r="H154" s="172">
        <f t="shared" ref="H154:AD154" si="2">H141 + H153 + IF(AND(OR($B$4="AT",$B$4="BE",$B$4="CH",$B$4="GB",$B$4="IE",$B$4="LT",$B$4="LU",$B$4="NL"),SUM(H143:H149)&gt;0),SUM(H143:H149)-SUM(H27:H33),0)</f>
        <v>8.0265308729126184E-2</v>
      </c>
      <c r="I154" s="172">
        <f t="shared" si="2"/>
        <v>0.54579170083203232</v>
      </c>
      <c r="J154" s="172">
        <f t="shared" si="2"/>
        <v>0.65235468360668314</v>
      </c>
      <c r="K154" s="172">
        <f t="shared" si="2"/>
        <v>0.84624171297374406</v>
      </c>
      <c r="L154" s="172">
        <f t="shared" si="2"/>
        <v>0.17523887706613858</v>
      </c>
      <c r="M154" s="172">
        <f t="shared" si="2"/>
        <v>7.0929395600021143</v>
      </c>
      <c r="N154" s="172">
        <f t="shared" si="2"/>
        <v>1.0067397571716239</v>
      </c>
      <c r="O154" s="172">
        <f t="shared" si="2"/>
        <v>6.3621710216281879E-2</v>
      </c>
      <c r="P154" s="172">
        <f t="shared" si="2"/>
        <v>5.0084787419255629E-2</v>
      </c>
      <c r="Q154" s="172">
        <f t="shared" si="2"/>
        <v>4.2557200864751163E-2</v>
      </c>
      <c r="R154" s="172">
        <f t="shared" si="2"/>
        <v>0.13579421295355468</v>
      </c>
      <c r="S154" s="172">
        <f t="shared" si="2"/>
        <v>1.8130710112256041</v>
      </c>
      <c r="T154" s="172">
        <f t="shared" si="2"/>
        <v>0.34486518795772364</v>
      </c>
      <c r="U154" s="172">
        <f t="shared" si="2"/>
        <v>2.669884729595123E-2</v>
      </c>
      <c r="V154" s="172">
        <f t="shared" si="2"/>
        <v>1.700127909368975</v>
      </c>
      <c r="W154" s="172">
        <f t="shared" si="2"/>
        <v>0.93787356948042588</v>
      </c>
      <c r="X154" s="172">
        <f t="shared" si="2"/>
        <v>5.5828727431758311E-2</v>
      </c>
      <c r="Y154" s="172">
        <f t="shared" si="2"/>
        <v>6.5135991638801072E-2</v>
      </c>
      <c r="Z154" s="172">
        <f t="shared" si="2"/>
        <v>2.8275428499467192E-2</v>
      </c>
      <c r="AA154" s="172">
        <f t="shared" si="2"/>
        <v>2.8707200614964089E-2</v>
      </c>
      <c r="AB154" s="172">
        <f t="shared" si="2"/>
        <v>0.17794924923729402</v>
      </c>
      <c r="AC154" s="172">
        <f t="shared" si="2"/>
        <v>2.4419351779033163E-2</v>
      </c>
      <c r="AD154" s="172">
        <f t="shared" si="2"/>
        <v>4.1155313928501365E-2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2012</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0.21977884343645548</v>
      </c>
      <c r="F14" s="247">
        <v>1.2533486586624377E-2</v>
      </c>
      <c r="G14" s="247">
        <v>8.7310308770501971E-3</v>
      </c>
      <c r="H14" s="247">
        <v>4.9498775881505483E-3</v>
      </c>
      <c r="I14" s="247">
        <v>5.3505915194553763E-3</v>
      </c>
      <c r="J14" s="247">
        <v>5.4182128589085011E-3</v>
      </c>
      <c r="K14" s="247">
        <v>5.5111922006565485E-3</v>
      </c>
      <c r="L14" s="247">
        <v>1.7484690339654061E-4</v>
      </c>
      <c r="M14" s="247">
        <v>5.8805322580908613E-2</v>
      </c>
      <c r="N14" s="247">
        <v>0.52113132553657027</v>
      </c>
      <c r="O14" s="247">
        <v>4.7019218261536912E-2</v>
      </c>
      <c r="P14" s="247">
        <v>3.1212296364413437E-2</v>
      </c>
      <c r="Q14" s="247">
        <v>3.7356413566638901E-2</v>
      </c>
      <c r="R14" s="247">
        <v>4.3045270486664414E-2</v>
      </c>
      <c r="S14" s="247">
        <v>0.11541410156681099</v>
      </c>
      <c r="T14" s="247">
        <v>6.6751381744150934E-2</v>
      </c>
      <c r="U14" s="247">
        <v>5.8424017521398128E-3</v>
      </c>
      <c r="V14" s="247">
        <v>0.85040165477525187</v>
      </c>
      <c r="W14" s="247">
        <v>1.2529612806002738E-2</v>
      </c>
      <c r="X14" s="247">
        <v>5.2624980856301852E-3</v>
      </c>
      <c r="Y14" s="247">
        <v>2.03022908445276E-4</v>
      </c>
      <c r="Z14" s="247">
        <v>7.3826258445275998E-5</v>
      </c>
      <c r="AA14" s="247">
        <v>1.7690874730736587E-4</v>
      </c>
      <c r="AB14" s="247">
        <v>5.7160610249660133E-3</v>
      </c>
      <c r="AC14" s="247">
        <v>2.3490300000000002E-2</v>
      </c>
      <c r="AD14" s="247">
        <v>1.6443210000000003E-2</v>
      </c>
      <c r="AE14" s="248"/>
      <c r="AF14" s="249">
        <v>15.863558105468737</v>
      </c>
      <c r="AG14" s="249" t="s">
        <v>399</v>
      </c>
      <c r="AH14" s="249">
        <v>1136.0900539000004</v>
      </c>
      <c r="AI14" s="249">
        <v>1636.9123832963242</v>
      </c>
      <c r="AJ14" s="249">
        <v>2747.7324979013297</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0.18954064628119929</v>
      </c>
      <c r="F23" s="247">
        <v>9.7489847076834335E-2</v>
      </c>
      <c r="G23" s="247">
        <v>1.8511676189265832E-4</v>
      </c>
      <c r="H23" s="247">
        <v>9.126368257407644E-5</v>
      </c>
      <c r="I23" s="247">
        <v>1.247165424229214E-2</v>
      </c>
      <c r="J23" s="247">
        <v>2.0847050732162337E-2</v>
      </c>
      <c r="K23" s="247">
        <v>9.3444749938397173E-2</v>
      </c>
      <c r="L23" s="247">
        <v>8.6381374952130361E-3</v>
      </c>
      <c r="M23" s="247">
        <v>0.36321213337380831</v>
      </c>
      <c r="N23" s="247">
        <v>9.1409857700619978E-6</v>
      </c>
      <c r="O23" s="247">
        <v>1.9894623699705303E-4</v>
      </c>
      <c r="P23" s="247" t="s">
        <v>501</v>
      </c>
      <c r="Q23" s="247" t="s">
        <v>501</v>
      </c>
      <c r="R23" s="247">
        <v>6.1347473649282379E-4</v>
      </c>
      <c r="S23" s="247">
        <v>2.7234648377060088E-2</v>
      </c>
      <c r="T23" s="247">
        <v>8.4856598050896028E-4</v>
      </c>
      <c r="U23" s="247">
        <v>1.174949385281991E-4</v>
      </c>
      <c r="V23" s="247">
        <v>1.546417465076092E-2</v>
      </c>
      <c r="W23" s="247" t="s">
        <v>501</v>
      </c>
      <c r="X23" s="247">
        <v>3.6010501084133276E-4</v>
      </c>
      <c r="Y23" s="247">
        <v>5.877037831356224E-4</v>
      </c>
      <c r="Z23" s="247" t="s">
        <v>399</v>
      </c>
      <c r="AA23" s="247" t="s">
        <v>399</v>
      </c>
      <c r="AB23" s="247">
        <v>9.4780879397695489E-4</v>
      </c>
      <c r="AC23" s="247" t="s">
        <v>501</v>
      </c>
      <c r="AD23" s="247" t="s">
        <v>399</v>
      </c>
      <c r="AE23" s="248"/>
      <c r="AF23" s="249">
        <v>505.41485522895493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0.11197240685443964</v>
      </c>
      <c r="F24" s="247">
        <v>2.5862824551537759E-2</v>
      </c>
      <c r="G24" s="247">
        <v>3.8300373536232914E-3</v>
      </c>
      <c r="H24" s="247">
        <v>6.3796792926229366E-4</v>
      </c>
      <c r="I24" s="247">
        <v>2.1505292490860495E-3</v>
      </c>
      <c r="J24" s="247">
        <v>2.1505292490860495E-3</v>
      </c>
      <c r="K24" s="247">
        <v>2.1505292490860495E-3</v>
      </c>
      <c r="L24" s="247">
        <v>7.7752483311737785E-4</v>
      </c>
      <c r="M24" s="247">
        <v>3.4902133317829688E-2</v>
      </c>
      <c r="N24" s="247">
        <v>1.689343796627019E-5</v>
      </c>
      <c r="O24" s="247">
        <v>1.3459227044175293E-6</v>
      </c>
      <c r="P24" s="247">
        <v>5.7616585844131609E-4</v>
      </c>
      <c r="Q24" s="247">
        <v>1.0721453136827194E-4</v>
      </c>
      <c r="R24" s="247">
        <v>2.6976722572537544E-5</v>
      </c>
      <c r="S24" s="247">
        <v>1.7363677146017934E-5</v>
      </c>
      <c r="T24" s="247">
        <v>1.4210501098926421E-5</v>
      </c>
      <c r="U24" s="247">
        <v>6.8341470425141429E-5</v>
      </c>
      <c r="V24" s="247">
        <v>2.6963359760300608E-3</v>
      </c>
      <c r="W24" s="247">
        <v>6.4023003974611958E-4</v>
      </c>
      <c r="X24" s="247">
        <v>8.8391502669302203E-7</v>
      </c>
      <c r="Y24" s="247">
        <v>4.0487355212534546E-6</v>
      </c>
      <c r="Z24" s="247">
        <v>1.270452154524154E-6</v>
      </c>
      <c r="AA24" s="247">
        <v>1.236110045303205E-6</v>
      </c>
      <c r="AB24" s="247">
        <v>7.4392127477738362E-6</v>
      </c>
      <c r="AC24" s="247" t="s">
        <v>501</v>
      </c>
      <c r="AD24" s="247" t="s">
        <v>501</v>
      </c>
      <c r="AE24" s="248"/>
      <c r="AF24" s="249">
        <v>66.490736841724583</v>
      </c>
      <c r="AG24" s="249" t="s">
        <v>399</v>
      </c>
      <c r="AH24" s="249">
        <v>1052.1980926302019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2.0274401120067531</v>
      </c>
      <c r="F27" s="247">
        <v>0.27608324191429251</v>
      </c>
      <c r="G27" s="247">
        <v>2.9117702436919383E-3</v>
      </c>
      <c r="H27" s="247">
        <v>2.3320337179192619E-2</v>
      </c>
      <c r="I27" s="247">
        <v>8.4623972614974133E-2</v>
      </c>
      <c r="J27" s="247">
        <v>8.4623972614974133E-2</v>
      </c>
      <c r="K27" s="247">
        <v>8.4623972614974133E-2</v>
      </c>
      <c r="L27" s="247">
        <v>6.7995008362679785E-2</v>
      </c>
      <c r="M27" s="247">
        <v>2.3279836205018714</v>
      </c>
      <c r="N27" s="247">
        <v>1.5911618940084876E-4</v>
      </c>
      <c r="O27" s="247">
        <v>1.7940441421747897E-5</v>
      </c>
      <c r="P27" s="247">
        <v>1.2676797651855834E-3</v>
      </c>
      <c r="Q27" s="247">
        <v>3.0808826639338219E-5</v>
      </c>
      <c r="R27" s="247">
        <v>1.6449154731455039E-3</v>
      </c>
      <c r="S27" s="247">
        <v>1.1170240367184307E-3</v>
      </c>
      <c r="T27" s="247">
        <v>1.4784260874935444E-4</v>
      </c>
      <c r="U27" s="247">
        <v>2.5736770435180716E-5</v>
      </c>
      <c r="V27" s="247">
        <v>4.4804569922078019E-3</v>
      </c>
      <c r="W27" s="247">
        <v>9.3411300000000003E-2</v>
      </c>
      <c r="X27" s="247">
        <v>4.0665125790000003E-3</v>
      </c>
      <c r="Y27" s="247">
        <v>4.5616082844000001E-3</v>
      </c>
      <c r="Z27" s="247">
        <v>3.5608600035000001E-3</v>
      </c>
      <c r="AA27" s="247">
        <v>3.8508105894000002E-3</v>
      </c>
      <c r="AB27" s="247">
        <v>1.6039791456299999E-2</v>
      </c>
      <c r="AC27" s="247">
        <v>9.3411600000000005E-5</v>
      </c>
      <c r="AD27" s="247">
        <v>1.86905E-5</v>
      </c>
      <c r="AE27" s="248"/>
      <c r="AF27" s="249">
        <v>9323.4526468582008</v>
      </c>
      <c r="AG27" s="249" t="s">
        <v>399</v>
      </c>
      <c r="AH27" s="249">
        <v>0.63321603029999995</v>
      </c>
      <c r="AI27" s="249">
        <v>415.02963059989997</v>
      </c>
      <c r="AJ27" s="249" t="s">
        <v>399</v>
      </c>
      <c r="AK27" s="249" t="s">
        <v>399</v>
      </c>
      <c r="AL27" s="250" t="s">
        <v>12</v>
      </c>
    </row>
    <row r="28" spans="1:38" s="1" customFormat="1" ht="26.25" customHeight="1" thickBot="1" x14ac:dyDescent="0.3">
      <c r="A28" s="244" t="s">
        <v>123</v>
      </c>
      <c r="B28" s="244" t="s">
        <v>164</v>
      </c>
      <c r="C28" s="245" t="s">
        <v>146</v>
      </c>
      <c r="D28" s="246"/>
      <c r="E28" s="247">
        <v>0.56770255809882997</v>
      </c>
      <c r="F28" s="247">
        <v>4.3129165332353975E-2</v>
      </c>
      <c r="G28" s="247">
        <v>6.8290421068269689E-4</v>
      </c>
      <c r="H28" s="247">
        <v>7.4157192929547261E-4</v>
      </c>
      <c r="I28" s="247">
        <v>3.2332593841270324E-2</v>
      </c>
      <c r="J28" s="247">
        <v>3.2332593841270324E-2</v>
      </c>
      <c r="K28" s="247">
        <v>3.2332593841270324E-2</v>
      </c>
      <c r="L28" s="247">
        <v>2.680836289788216E-2</v>
      </c>
      <c r="M28" s="247">
        <v>0.31867225324716641</v>
      </c>
      <c r="N28" s="247">
        <v>2.2409984877487597E-5</v>
      </c>
      <c r="O28" s="247">
        <v>2.2728414895141445E-6</v>
      </c>
      <c r="P28" s="247">
        <v>2.3097025983681652E-4</v>
      </c>
      <c r="Q28" s="247">
        <v>4.4660754746148266E-6</v>
      </c>
      <c r="R28" s="247">
        <v>3.6433177449487537E-4</v>
      </c>
      <c r="S28" s="247">
        <v>2.4453575649694889E-4</v>
      </c>
      <c r="T28" s="247">
        <v>1.0285478524258523E-5</v>
      </c>
      <c r="U28" s="247">
        <v>4.3864679702013634E-6</v>
      </c>
      <c r="V28" s="247">
        <v>7.8717600950384172E-4</v>
      </c>
      <c r="W28" s="247">
        <v>2.2783600000000001E-2</v>
      </c>
      <c r="X28" s="247">
        <v>7.8296132750000009E-4</v>
      </c>
      <c r="Y28" s="247">
        <v>8.7764147719999997E-4</v>
      </c>
      <c r="Z28" s="247">
        <v>6.8827221169999995E-4</v>
      </c>
      <c r="AA28" s="247">
        <v>7.2982811710000002E-4</v>
      </c>
      <c r="AB28" s="247">
        <v>3.0787031334999996E-3</v>
      </c>
      <c r="AC28" s="247">
        <v>2.2783299999999999E-5</v>
      </c>
      <c r="AD28" s="247">
        <v>4.5707000000000001E-6</v>
      </c>
      <c r="AE28" s="248"/>
      <c r="AF28" s="249">
        <v>1917.2828542960999</v>
      </c>
      <c r="AG28" s="249" t="s">
        <v>399</v>
      </c>
      <c r="AH28" s="249" t="s">
        <v>501</v>
      </c>
      <c r="AI28" s="249">
        <v>85.338650548800004</v>
      </c>
      <c r="AJ28" s="249" t="s">
        <v>399</v>
      </c>
      <c r="AK28" s="249" t="s">
        <v>399</v>
      </c>
      <c r="AL28" s="250" t="s">
        <v>12</v>
      </c>
    </row>
    <row r="29" spans="1:38" s="1" customFormat="1" ht="26.25" customHeight="1" thickBot="1" x14ac:dyDescent="0.3">
      <c r="A29" s="244" t="s">
        <v>123</v>
      </c>
      <c r="B29" s="244" t="s">
        <v>165</v>
      </c>
      <c r="C29" s="245" t="s">
        <v>147</v>
      </c>
      <c r="D29" s="246"/>
      <c r="E29" s="247">
        <v>1.3685044311755121</v>
      </c>
      <c r="F29" s="247">
        <v>4.5978491672767172E-2</v>
      </c>
      <c r="G29" s="247">
        <v>8.0593939026919769E-4</v>
      </c>
      <c r="H29" s="247">
        <v>9.9386059436538921E-4</v>
      </c>
      <c r="I29" s="247">
        <v>2.2414738966092519E-2</v>
      </c>
      <c r="J29" s="247">
        <v>2.2414738966092519E-2</v>
      </c>
      <c r="K29" s="247">
        <v>2.2414738966092519E-2</v>
      </c>
      <c r="L29" s="247">
        <v>1.5481108759076398E-2</v>
      </c>
      <c r="M29" s="247">
        <v>0.36162254924150788</v>
      </c>
      <c r="N29" s="247">
        <v>2.518660915939313E-5</v>
      </c>
      <c r="O29" s="247">
        <v>2.5186907929345528E-6</v>
      </c>
      <c r="P29" s="247">
        <v>2.6697188749005081E-4</v>
      </c>
      <c r="Q29" s="247">
        <v>5.0373068933810119E-6</v>
      </c>
      <c r="R29" s="247">
        <v>4.2815674497967209E-4</v>
      </c>
      <c r="S29" s="247">
        <v>2.8711708166921792E-4</v>
      </c>
      <c r="T29" s="247">
        <v>1.0075883559059612E-5</v>
      </c>
      <c r="U29" s="247">
        <v>5.037232200892919E-6</v>
      </c>
      <c r="V29" s="247">
        <v>9.0669955538608214E-4</v>
      </c>
      <c r="W29" s="247">
        <v>8.1605000000000011E-3</v>
      </c>
      <c r="X29" s="247">
        <v>1.4699002280000001E-4</v>
      </c>
      <c r="Y29" s="247">
        <v>8.9010625150000007E-4</v>
      </c>
      <c r="Z29" s="247">
        <v>9.9463249089999997E-4</v>
      </c>
      <c r="AA29" s="247">
        <v>2.2865114670000001E-4</v>
      </c>
      <c r="AB29" s="247">
        <v>2.2603799119000003E-3</v>
      </c>
      <c r="AC29" s="247">
        <v>6.1816999999999996E-6</v>
      </c>
      <c r="AD29" s="247">
        <v>1.2534999999999999E-6</v>
      </c>
      <c r="AE29" s="248"/>
      <c r="AF29" s="249">
        <v>2241.2089034977998</v>
      </c>
      <c r="AG29" s="249" t="s">
        <v>399</v>
      </c>
      <c r="AH29" s="249" t="s">
        <v>399</v>
      </c>
      <c r="AI29" s="249">
        <v>99.700486638699999</v>
      </c>
      <c r="AJ29" s="249" t="s">
        <v>399</v>
      </c>
      <c r="AK29" s="249" t="s">
        <v>399</v>
      </c>
      <c r="AL29" s="250" t="s">
        <v>12</v>
      </c>
    </row>
    <row r="30" spans="1:38" s="1" customFormat="1" ht="26.25" customHeight="1" thickBot="1" x14ac:dyDescent="0.3">
      <c r="A30" s="244" t="s">
        <v>123</v>
      </c>
      <c r="B30" s="244" t="s">
        <v>166</v>
      </c>
      <c r="C30" s="245" t="s">
        <v>54</v>
      </c>
      <c r="D30" s="246"/>
      <c r="E30" s="247">
        <v>7.7521305547795048E-3</v>
      </c>
      <c r="F30" s="247">
        <v>7.1639924632917393E-2</v>
      </c>
      <c r="G30" s="247">
        <v>1.4453552302931024E-5</v>
      </c>
      <c r="H30" s="247">
        <v>8.3378618697679786E-5</v>
      </c>
      <c r="I30" s="247">
        <v>9.1393805989216381E-4</v>
      </c>
      <c r="J30" s="247">
        <v>9.1393805989216381E-4</v>
      </c>
      <c r="K30" s="247">
        <v>9.1393805989216381E-4</v>
      </c>
      <c r="L30" s="247">
        <v>1.6691151854325369E-4</v>
      </c>
      <c r="M30" s="247">
        <v>0.29016813742134723</v>
      </c>
      <c r="N30" s="247">
        <v>3.1232205960226016E-6</v>
      </c>
      <c r="O30" s="247">
        <v>4.2913098488629918E-5</v>
      </c>
      <c r="P30" s="247">
        <v>1.5297555357116776E-5</v>
      </c>
      <c r="Q30" s="247">
        <v>5.275019088660956E-7</v>
      </c>
      <c r="R30" s="247">
        <v>1.9028356345202323E-4</v>
      </c>
      <c r="S30" s="247">
        <v>7.2694899337694407E-3</v>
      </c>
      <c r="T30" s="247">
        <v>3.0169418573549873E-4</v>
      </c>
      <c r="U30" s="247">
        <v>4.2726425547623863E-5</v>
      </c>
      <c r="V30" s="247">
        <v>4.2600331120220955E-3</v>
      </c>
      <c r="W30" s="247">
        <v>6.5529999999999994E-4</v>
      </c>
      <c r="X30" s="247">
        <v>1.23708308E-5</v>
      </c>
      <c r="Y30" s="247">
        <v>1.5432683100000001E-5</v>
      </c>
      <c r="Z30" s="247">
        <v>9.6501383999999997E-6</v>
      </c>
      <c r="AA30" s="247">
        <v>1.7060469799999998E-5</v>
      </c>
      <c r="AB30" s="247">
        <v>5.4514122099999999E-5</v>
      </c>
      <c r="AC30" s="247">
        <v>6.5540000000000001E-7</v>
      </c>
      <c r="AD30" s="247">
        <v>2.4349999999999998E-7</v>
      </c>
      <c r="AE30" s="248"/>
      <c r="AF30" s="249">
        <v>81.140524993</v>
      </c>
      <c r="AG30" s="249" t="s">
        <v>399</v>
      </c>
      <c r="AH30" s="249" t="s">
        <v>501</v>
      </c>
      <c r="AI30" s="249">
        <v>3.6392471729000002</v>
      </c>
      <c r="AJ30" s="249" t="s">
        <v>399</v>
      </c>
      <c r="AK30" s="249" t="s">
        <v>399</v>
      </c>
      <c r="AL30" s="250" t="s">
        <v>12</v>
      </c>
    </row>
    <row r="31" spans="1:38" s="1" customFormat="1" ht="26.25" customHeight="1" thickBot="1" x14ac:dyDescent="0.3">
      <c r="A31" s="244" t="s">
        <v>123</v>
      </c>
      <c r="B31" s="244" t="s">
        <v>167</v>
      </c>
      <c r="C31" s="245" t="s">
        <v>55</v>
      </c>
      <c r="D31" s="246"/>
      <c r="E31" s="247" t="s">
        <v>399</v>
      </c>
      <c r="F31" s="247">
        <v>0.21348068732073539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9.9055978231845394</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4.7399816701836531E-2</v>
      </c>
      <c r="J32" s="247">
        <v>9.0650326820995095E-2</v>
      </c>
      <c r="K32" s="247">
        <v>0.11673108193315172</v>
      </c>
      <c r="L32" s="247">
        <v>4.5677179050501856E-3</v>
      </c>
      <c r="M32" s="247" t="s">
        <v>399</v>
      </c>
      <c r="N32" s="247">
        <v>0.13306688374228448</v>
      </c>
      <c r="O32" s="247">
        <v>5.9720653558968922E-4</v>
      </c>
      <c r="P32" s="283" t="s">
        <v>501</v>
      </c>
      <c r="Q32" s="247">
        <v>1.5276348511901641E-3</v>
      </c>
      <c r="R32" s="247">
        <v>4.9511750814151545E-2</v>
      </c>
      <c r="S32" s="247">
        <v>1.0857946162995828</v>
      </c>
      <c r="T32" s="247">
        <v>7.7021347270545834E-3</v>
      </c>
      <c r="U32" s="247">
        <v>9.4799633403673013E-4</v>
      </c>
      <c r="V32" s="247">
        <v>0.37864361742851999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3551.1781786918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1.6950693917006585E-2</v>
      </c>
      <c r="J33" s="247">
        <v>3.1390173920382555E-2</v>
      </c>
      <c r="K33" s="247">
        <v>6.2780347840765111E-2</v>
      </c>
      <c r="L33" s="247">
        <v>6.6547168711210934E-4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3551.1781786918</v>
      </c>
      <c r="AL33" s="250" t="s">
        <v>459</v>
      </c>
    </row>
    <row r="34" spans="1:38" s="1" customFormat="1" ht="26.25" customHeight="1" thickBot="1" x14ac:dyDescent="0.3">
      <c r="A34" s="244" t="s">
        <v>121</v>
      </c>
      <c r="B34" s="244" t="s">
        <v>170</v>
      </c>
      <c r="C34" s="245" t="s">
        <v>58</v>
      </c>
      <c r="D34" s="246"/>
      <c r="E34" s="247">
        <v>3.4290939389585329E-2</v>
      </c>
      <c r="F34" s="247">
        <v>3.0437076636202886E-3</v>
      </c>
      <c r="G34" s="247">
        <v>1.3502584829369118E-3</v>
      </c>
      <c r="H34" s="247">
        <v>4.585252764973263E-6</v>
      </c>
      <c r="I34" s="247">
        <v>8.9651537189998712E-4</v>
      </c>
      <c r="J34" s="247">
        <v>9.4208659569910795E-4</v>
      </c>
      <c r="K34" s="247">
        <v>9.9469041576352507E-4</v>
      </c>
      <c r="L34" s="247">
        <v>5.8273499173499166E-4</v>
      </c>
      <c r="M34" s="247">
        <v>7.0016528417291115E-3</v>
      </c>
      <c r="N34" s="247" t="s">
        <v>501</v>
      </c>
      <c r="O34" s="247">
        <v>6.5543797192562598E-6</v>
      </c>
      <c r="P34" s="247" t="s">
        <v>501</v>
      </c>
      <c r="Q34" s="247" t="s">
        <v>501</v>
      </c>
      <c r="R34" s="247">
        <v>3.2715637826158928E-5</v>
      </c>
      <c r="S34" s="247">
        <v>1.1122754253192809E-3</v>
      </c>
      <c r="T34" s="247">
        <v>4.5796266879610255E-5</v>
      </c>
      <c r="U34" s="247">
        <v>6.5543797192562598E-6</v>
      </c>
      <c r="V34" s="247">
        <v>6.5431275652317862E-4</v>
      </c>
      <c r="W34" s="247" t="s">
        <v>501</v>
      </c>
      <c r="X34" s="247">
        <v>1.9635008772707591E-5</v>
      </c>
      <c r="Y34" s="247">
        <v>3.2715637826158928E-5</v>
      </c>
      <c r="Z34" s="247" t="s">
        <v>501</v>
      </c>
      <c r="AA34" s="247" t="s">
        <v>501</v>
      </c>
      <c r="AB34" s="247">
        <v>5.2350646598866516E-5</v>
      </c>
      <c r="AC34" s="247" t="s">
        <v>399</v>
      </c>
      <c r="AD34" s="247" t="s">
        <v>399</v>
      </c>
      <c r="AE34" s="248"/>
      <c r="AF34" s="249">
        <v>28.130385061185663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4.5667946756953355E-2</v>
      </c>
      <c r="F36" s="247">
        <v>1.6288901272072133E-3</v>
      </c>
      <c r="G36" s="247">
        <v>1.7506879917780587E-3</v>
      </c>
      <c r="H36" s="247">
        <v>4.2516708371752853E-6</v>
      </c>
      <c r="I36" s="247">
        <v>8.1432001446133696E-4</v>
      </c>
      <c r="J36" s="247">
        <v>8.7259291475909231E-4</v>
      </c>
      <c r="K36" s="247">
        <v>8.7259291475909231E-4</v>
      </c>
      <c r="L36" s="247">
        <v>2.705038035753186E-4</v>
      </c>
      <c r="M36" s="247">
        <v>4.3041914769286265E-3</v>
      </c>
      <c r="N36" s="247">
        <v>7.5604711416358159E-5</v>
      </c>
      <c r="O36" s="247">
        <v>5.8272900297755377E-6</v>
      </c>
      <c r="P36" s="247">
        <v>1.7456860260872642E-5</v>
      </c>
      <c r="Q36" s="247">
        <v>2.3259140462194205E-5</v>
      </c>
      <c r="R36" s="247">
        <v>2.9086430491969745E-5</v>
      </c>
      <c r="S36" s="247">
        <v>5.1195118845281224E-4</v>
      </c>
      <c r="T36" s="247">
        <v>5.8172860983939491E-4</v>
      </c>
      <c r="U36" s="247">
        <v>5.817286098393949E-5</v>
      </c>
      <c r="V36" s="247">
        <v>6.9802431215036599E-4</v>
      </c>
      <c r="W36" s="247">
        <v>7.5604711416358147E-2</v>
      </c>
      <c r="X36" s="247" t="s">
        <v>501</v>
      </c>
      <c r="Y36" s="247" t="s">
        <v>501</v>
      </c>
      <c r="Z36" s="247" t="s">
        <v>501</v>
      </c>
      <c r="AA36" s="247" t="s">
        <v>501</v>
      </c>
      <c r="AB36" s="247">
        <v>1.9757764478638089E-6</v>
      </c>
      <c r="AC36" s="247">
        <v>4.6518280924388411E-5</v>
      </c>
      <c r="AD36" s="247">
        <v>2.2108688353311484E-5</v>
      </c>
      <c r="AE36" s="248"/>
      <c r="AF36" s="249">
        <v>25.009828453972265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24.701782531194301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1.0454940251988554E-2</v>
      </c>
      <c r="F38" s="247">
        <v>6.9241635449430767E-4</v>
      </c>
      <c r="G38" s="247">
        <v>8.1545399978397465E-6</v>
      </c>
      <c r="H38" s="247">
        <v>4.0369350011868585E-6</v>
      </c>
      <c r="I38" s="247">
        <v>4.4824631747773233E-4</v>
      </c>
      <c r="J38" s="247">
        <v>6.7766691175376358E-4</v>
      </c>
      <c r="K38" s="247">
        <v>1.9088526800746352E-3</v>
      </c>
      <c r="L38" s="247">
        <v>2.8788740437681216E-4</v>
      </c>
      <c r="M38" s="247">
        <v>5.0568635364769106E-3</v>
      </c>
      <c r="N38" s="247">
        <v>7.584719137153512E-10</v>
      </c>
      <c r="O38" s="247">
        <v>1.2686198053467159E-5</v>
      </c>
      <c r="P38" s="247" t="s">
        <v>501</v>
      </c>
      <c r="Q38" s="247" t="s">
        <v>501</v>
      </c>
      <c r="R38" s="247">
        <v>3.3298620527631393E-5</v>
      </c>
      <c r="S38" s="247">
        <v>1.1683387122505267E-3</v>
      </c>
      <c r="T38" s="247">
        <v>4.3298316614362696E-5</v>
      </c>
      <c r="U38" s="247">
        <v>5.0967366013290485E-6</v>
      </c>
      <c r="V38" s="247">
        <v>7.6192719280495855E-4</v>
      </c>
      <c r="W38" s="247" t="s">
        <v>501</v>
      </c>
      <c r="X38" s="247">
        <v>1.5267610782029535E-5</v>
      </c>
      <c r="Y38" s="247">
        <v>2.5447436578428281E-5</v>
      </c>
      <c r="Z38" s="247" t="s">
        <v>399</v>
      </c>
      <c r="AA38" s="247" t="s">
        <v>399</v>
      </c>
      <c r="AB38" s="247">
        <v>4.0715047360457799E-5</v>
      </c>
      <c r="AC38" s="247" t="s">
        <v>501</v>
      </c>
      <c r="AD38" s="247" t="s">
        <v>399</v>
      </c>
      <c r="AE38" s="248"/>
      <c r="AF38" s="249">
        <v>21.773758315312762</v>
      </c>
      <c r="AG38" s="249" t="s">
        <v>399</v>
      </c>
      <c r="AH38" s="249" t="s">
        <v>399</v>
      </c>
      <c r="AI38" s="249">
        <v>6.3263093156412455E-5</v>
      </c>
      <c r="AJ38" s="249" t="s">
        <v>399</v>
      </c>
      <c r="AK38" s="249" t="s">
        <v>414</v>
      </c>
      <c r="AL38" s="250" t="s">
        <v>12</v>
      </c>
    </row>
    <row r="39" spans="1:38" s="1" customFormat="1" ht="26.25" customHeight="1" thickBot="1" x14ac:dyDescent="0.3">
      <c r="A39" s="244" t="s">
        <v>115</v>
      </c>
      <c r="B39" s="244" t="s">
        <v>175</v>
      </c>
      <c r="C39" s="245" t="s">
        <v>423</v>
      </c>
      <c r="D39" s="246"/>
      <c r="E39" s="247">
        <v>0.49098564219365515</v>
      </c>
      <c r="F39" s="247">
        <v>0.30682688233924355</v>
      </c>
      <c r="G39" s="247">
        <v>0.20158340296669441</v>
      </c>
      <c r="H39" s="247">
        <v>7.134468842055138E-3</v>
      </c>
      <c r="I39" s="247">
        <v>4.6126334615113611E-2</v>
      </c>
      <c r="J39" s="247">
        <v>5.2312936482003698E-2</v>
      </c>
      <c r="K39" s="247">
        <v>5.2312936482003698E-2</v>
      </c>
      <c r="L39" s="247">
        <v>2.114725120930161E-2</v>
      </c>
      <c r="M39" s="247">
        <v>0.526650015565157</v>
      </c>
      <c r="N39" s="247">
        <v>1.6624622872670355E-2</v>
      </c>
      <c r="O39" s="247">
        <v>3.1972246651424232E-4</v>
      </c>
      <c r="P39" s="247">
        <v>6.4416439640725921E-3</v>
      </c>
      <c r="Q39" s="247">
        <v>2.1858084411192588E-3</v>
      </c>
      <c r="R39" s="247">
        <v>2.0772118279863163E-2</v>
      </c>
      <c r="S39" s="247">
        <v>6.2166242782693273E-3</v>
      </c>
      <c r="T39" s="247">
        <v>0.25792518984398299</v>
      </c>
      <c r="U39" s="247">
        <v>8.7595077761279828E-4</v>
      </c>
      <c r="V39" s="247">
        <v>4.5548980550128147E-2</v>
      </c>
      <c r="W39" s="247">
        <v>1.8377686009628903E-2</v>
      </c>
      <c r="X39" s="247">
        <v>1.2232079718154281E-5</v>
      </c>
      <c r="Y39" s="247">
        <v>3.6579836702601467E-5</v>
      </c>
      <c r="Z39" s="247">
        <v>1.6207530487584408E-5</v>
      </c>
      <c r="AA39" s="247">
        <v>1.5564148737130887E-5</v>
      </c>
      <c r="AB39" s="247">
        <v>8.0583595645471068E-5</v>
      </c>
      <c r="AC39" s="247" t="s">
        <v>501</v>
      </c>
      <c r="AD39" s="247" t="s">
        <v>501</v>
      </c>
      <c r="AE39" s="248"/>
      <c r="AF39" s="249">
        <v>2062.2006222966943</v>
      </c>
      <c r="AG39" s="249" t="s">
        <v>399</v>
      </c>
      <c r="AH39" s="249">
        <v>11547.081299709116</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0.829538864961191</v>
      </c>
      <c r="F41" s="247">
        <v>0.17000439356362324</v>
      </c>
      <c r="G41" s="247">
        <v>0.46496431795138132</v>
      </c>
      <c r="H41" s="247">
        <v>2.0573291306434427E-2</v>
      </c>
      <c r="I41" s="247">
        <v>0.14458614291611058</v>
      </c>
      <c r="J41" s="247">
        <v>0.14687130882697291</v>
      </c>
      <c r="K41" s="247">
        <v>0.15540446886577189</v>
      </c>
      <c r="L41" s="247">
        <v>1.1227762834678332E-2</v>
      </c>
      <c r="M41" s="247">
        <v>2.0325626883971464</v>
      </c>
      <c r="N41" s="247">
        <v>2.3835880218207359E-2</v>
      </c>
      <c r="O41" s="247">
        <v>2.9330938114027561E-3</v>
      </c>
      <c r="P41" s="247">
        <v>3.3877749041974392E-3</v>
      </c>
      <c r="Q41" s="247">
        <v>2.7882792733208432E-3</v>
      </c>
      <c r="R41" s="247">
        <v>7.3245043224643763E-3</v>
      </c>
      <c r="S41" s="247">
        <v>4.9764261117448121E-3</v>
      </c>
      <c r="T41" s="247">
        <v>2.2207895344917602E-3</v>
      </c>
      <c r="U41" s="247">
        <v>1.7051426253185523E-2</v>
      </c>
      <c r="V41" s="247">
        <v>0.13957370000398317</v>
      </c>
      <c r="W41" s="247">
        <v>0.21278422775180739</v>
      </c>
      <c r="X41" s="247">
        <v>4.8503422228967703E-2</v>
      </c>
      <c r="Y41" s="247">
        <v>6.1489056921675223E-2</v>
      </c>
      <c r="Z41" s="247">
        <v>2.4164316184035473E-2</v>
      </c>
      <c r="AA41" s="247">
        <v>2.5374004441204936E-2</v>
      </c>
      <c r="AB41" s="247">
        <v>0.15953079977588333</v>
      </c>
      <c r="AC41" s="247">
        <v>1.1303783999999999E-3</v>
      </c>
      <c r="AD41" s="247">
        <v>2.3690037855281086E-2</v>
      </c>
      <c r="AE41" s="248"/>
      <c r="AF41" s="249">
        <v>4732.8916318034035</v>
      </c>
      <c r="AG41" s="249">
        <v>139.32</v>
      </c>
      <c r="AH41" s="249">
        <v>19923.679083810304</v>
      </c>
      <c r="AI41" s="249">
        <v>208.8</v>
      </c>
      <c r="AJ41" s="249" t="s">
        <v>399</v>
      </c>
      <c r="AK41" s="249" t="s">
        <v>414</v>
      </c>
      <c r="AL41" s="250" t="s">
        <v>12</v>
      </c>
    </row>
    <row r="42" spans="1:38" s="1" customFormat="1" ht="26.25" customHeight="1" thickBot="1" x14ac:dyDescent="0.3">
      <c r="A42" s="244" t="s">
        <v>121</v>
      </c>
      <c r="B42" s="244" t="s">
        <v>178</v>
      </c>
      <c r="C42" s="245" t="s">
        <v>60</v>
      </c>
      <c r="D42" s="246"/>
      <c r="E42" s="247">
        <v>5.768597904183795E-3</v>
      </c>
      <c r="F42" s="247">
        <v>6.8377039712545967E-2</v>
      </c>
      <c r="G42" s="247">
        <v>5.7798566900463621E-6</v>
      </c>
      <c r="H42" s="247">
        <v>8.2343002252687377E-6</v>
      </c>
      <c r="I42" s="247">
        <v>3.2789744866121615E-4</v>
      </c>
      <c r="J42" s="247">
        <v>3.4837098199293627E-4</v>
      </c>
      <c r="K42" s="247">
        <v>3.7128306188181622E-4</v>
      </c>
      <c r="L42" s="247">
        <v>4.2336436489727476E-5</v>
      </c>
      <c r="M42" s="247">
        <v>0.39522593885742918</v>
      </c>
      <c r="N42" s="247">
        <v>1.7392376303402168E-5</v>
      </c>
      <c r="O42" s="247">
        <v>7.5186988774470078E-6</v>
      </c>
      <c r="P42" s="247" t="s">
        <v>501</v>
      </c>
      <c r="Q42" s="247" t="s">
        <v>501</v>
      </c>
      <c r="R42" s="247">
        <v>7.5536346294060691E-5</v>
      </c>
      <c r="S42" s="247">
        <v>2.0808466908214074E-3</v>
      </c>
      <c r="T42" s="247">
        <v>5.5502781944073888E-5</v>
      </c>
      <c r="U42" s="247">
        <v>7.0314558273070074E-6</v>
      </c>
      <c r="V42" s="247">
        <v>1.012265629055693E-3</v>
      </c>
      <c r="W42" s="247" t="s">
        <v>501</v>
      </c>
      <c r="X42" s="247">
        <v>2.3557399567315058E-5</v>
      </c>
      <c r="Y42" s="247">
        <v>2.4716674037246013E-5</v>
      </c>
      <c r="Z42" s="247" t="s">
        <v>399</v>
      </c>
      <c r="AA42" s="247" t="s">
        <v>399</v>
      </c>
      <c r="AB42" s="247">
        <v>4.8274073604561084E-5</v>
      </c>
      <c r="AC42" s="247" t="s">
        <v>501</v>
      </c>
      <c r="AD42" s="247" t="s">
        <v>399</v>
      </c>
      <c r="AE42" s="248"/>
      <c r="AF42" s="249">
        <v>30.779494738453675</v>
      </c>
      <c r="AG42" s="249" t="s">
        <v>399</v>
      </c>
      <c r="AH42" s="249" t="s">
        <v>399</v>
      </c>
      <c r="AI42" s="249">
        <v>1.4506740492258317</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1.5408141827280204E-3</v>
      </c>
      <c r="F44" s="247">
        <v>9.758350112295127E-3</v>
      </c>
      <c r="G44" s="247">
        <v>1.1434773422562189E-6</v>
      </c>
      <c r="H44" s="247">
        <v>5.2815129907802309E-7</v>
      </c>
      <c r="I44" s="247">
        <v>2.4592821885612601E-4</v>
      </c>
      <c r="J44" s="247">
        <v>1.5022403491167559E-3</v>
      </c>
      <c r="K44" s="247">
        <v>5.2847533850173597E-3</v>
      </c>
      <c r="L44" s="247">
        <v>4.5106844548167584E-5</v>
      </c>
      <c r="M44" s="247">
        <v>2.4288493932457817E-2</v>
      </c>
      <c r="N44" s="247">
        <v>9.1612806911713891E-7</v>
      </c>
      <c r="O44" s="247">
        <v>2.18182642351726E-6</v>
      </c>
      <c r="P44" s="247" t="s">
        <v>501</v>
      </c>
      <c r="Q44" s="247" t="s">
        <v>501</v>
      </c>
      <c r="R44" s="247">
        <v>6.8870663559734743E-6</v>
      </c>
      <c r="S44" s="247">
        <v>2.9109911734106738E-4</v>
      </c>
      <c r="T44" s="247">
        <v>8.6766047363197866E-6</v>
      </c>
      <c r="U44" s="247">
        <v>8.947685370731559E-7</v>
      </c>
      <c r="V44" s="247">
        <v>1.6863229279092794E-4</v>
      </c>
      <c r="W44" s="247" t="s">
        <v>501</v>
      </c>
      <c r="X44" s="247">
        <v>3.1577913990095832E-6</v>
      </c>
      <c r="Y44" s="247">
        <v>4.2065770154159709E-6</v>
      </c>
      <c r="Z44" s="247" t="s">
        <v>399</v>
      </c>
      <c r="AA44" s="247" t="s">
        <v>399</v>
      </c>
      <c r="AB44" s="247">
        <v>7.3643684144255537E-6</v>
      </c>
      <c r="AC44" s="247" t="s">
        <v>501</v>
      </c>
      <c r="AD44" s="247" t="s">
        <v>399</v>
      </c>
      <c r="AE44" s="248"/>
      <c r="AF44" s="249">
        <v>3.860221254390904</v>
      </c>
      <c r="AG44" s="249" t="s">
        <v>399</v>
      </c>
      <c r="AH44" s="249" t="s">
        <v>399</v>
      </c>
      <c r="AI44" s="249">
        <v>7.6412974998455702E-2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8.248680232331439E-5</v>
      </c>
      <c r="F47" s="247">
        <v>1.2149621856721248E-5</v>
      </c>
      <c r="G47" s="247">
        <v>3.3654469850360502E-8</v>
      </c>
      <c r="H47" s="247">
        <v>1.7603153632772305E-8</v>
      </c>
      <c r="I47" s="247">
        <v>1.4199187514440157E-5</v>
      </c>
      <c r="J47" s="247">
        <v>9.6906270917733407E-5</v>
      </c>
      <c r="K47" s="247">
        <v>6.8655867799894137E-4</v>
      </c>
      <c r="L47" s="247">
        <v>4.5923303024032538E-6</v>
      </c>
      <c r="M47" s="247">
        <v>4.4262599549939091E-5</v>
      </c>
      <c r="N47" s="247" t="s">
        <v>399</v>
      </c>
      <c r="O47" s="247">
        <v>2.4775205973260963E-6</v>
      </c>
      <c r="P47" s="247" t="s">
        <v>501</v>
      </c>
      <c r="Q47" s="247" t="s">
        <v>501</v>
      </c>
      <c r="R47" s="247">
        <v>3.4735212914155558E-6</v>
      </c>
      <c r="S47" s="247">
        <v>2.2898130237322561E-4</v>
      </c>
      <c r="T47" s="247">
        <v>3.4693283155560914E-6</v>
      </c>
      <c r="U47" s="247">
        <v>2.1034043656475332E-8</v>
      </c>
      <c r="V47" s="247">
        <v>1.114222443076751E-4</v>
      </c>
      <c r="W47" s="247" t="s">
        <v>501</v>
      </c>
      <c r="X47" s="247">
        <v>5.6454873666016952E-8</v>
      </c>
      <c r="Y47" s="247">
        <v>9.6288112276139574E-8</v>
      </c>
      <c r="Z47" s="247" t="s">
        <v>399</v>
      </c>
      <c r="AA47" s="247" t="s">
        <v>399</v>
      </c>
      <c r="AB47" s="247">
        <v>1.5274298594215655E-7</v>
      </c>
      <c r="AC47" s="247" t="s">
        <v>501</v>
      </c>
      <c r="AD47" s="247" t="s">
        <v>399</v>
      </c>
      <c r="AE47" s="248"/>
      <c r="AF47" s="249">
        <v>8.9804849391321495E-2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2.9078461785139325E-2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t="s">
        <v>416</v>
      </c>
      <c r="AF53" s="249" t="s">
        <v>399</v>
      </c>
      <c r="AG53" s="249" t="s">
        <v>399</v>
      </c>
      <c r="AH53" s="249" t="s">
        <v>399</v>
      </c>
      <c r="AI53" s="249" t="s">
        <v>399</v>
      </c>
      <c r="AJ53" s="249" t="s">
        <v>399</v>
      </c>
      <c r="AK53" s="249">
        <v>0.26612619405530613</v>
      </c>
      <c r="AL53" s="250" t="s">
        <v>373</v>
      </c>
    </row>
    <row r="54" spans="1:38" s="1" customFormat="1" ht="37.5" customHeight="1" thickBot="1" x14ac:dyDescent="0.3">
      <c r="A54" s="244" t="s">
        <v>116</v>
      </c>
      <c r="B54" s="251" t="s">
        <v>188</v>
      </c>
      <c r="C54" s="254" t="s">
        <v>291</v>
      </c>
      <c r="D54" s="256"/>
      <c r="E54" s="247" t="s">
        <v>399</v>
      </c>
      <c r="F54" s="247">
        <v>0.23585755441499998</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32461.35284216236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1.3858707259259259E-3</v>
      </c>
      <c r="J61" s="247">
        <v>1.385870725925926E-2</v>
      </c>
      <c r="K61" s="247">
        <v>4.6033401481481481E-2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37671.629629629635</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1.387699394017583</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1138854</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0.81848625877224901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1.238933E-2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6.0442784029903322E-3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1138854</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0.23438738000000001</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3.9756618939615299E-3</v>
      </c>
      <c r="F91" s="247">
        <v>1.0547334343911745E-2</v>
      </c>
      <c r="G91" s="247">
        <v>1.7063721732844702E-3</v>
      </c>
      <c r="H91" s="247">
        <v>9.0436854395111038E-3</v>
      </c>
      <c r="I91" s="247">
        <v>6.9446088581925552E-2</v>
      </c>
      <c r="J91" s="247">
        <v>7.9244995015661485E-2</v>
      </c>
      <c r="K91" s="247">
        <v>8.1268904201954165E-2</v>
      </c>
      <c r="L91" s="247">
        <v>2.6477295925315638E-4</v>
      </c>
      <c r="M91" s="247">
        <v>0.12153422942400527</v>
      </c>
      <c r="N91" s="247">
        <v>0.16037217942822507</v>
      </c>
      <c r="O91" s="247">
        <v>1.4397661112493024E-2</v>
      </c>
      <c r="P91" s="247">
        <v>3.1672923532990261E-4</v>
      </c>
      <c r="Q91" s="247">
        <v>2.8557143104951881E-4</v>
      </c>
      <c r="R91" s="247">
        <v>1.3161214057862062E-2</v>
      </c>
      <c r="S91" s="247">
        <v>0.49958622737398201</v>
      </c>
      <c r="T91" s="247">
        <v>2.8289405021841539E-2</v>
      </c>
      <c r="U91" s="247">
        <v>2.3610898942602126E-3</v>
      </c>
      <c r="V91" s="247">
        <v>0.28879420237820741</v>
      </c>
      <c r="W91" s="247">
        <v>2.1792013107255673E-4</v>
      </c>
      <c r="X91" s="247">
        <v>2.4189134549053794E-4</v>
      </c>
      <c r="Y91" s="247">
        <v>9.8064058982650525E-5</v>
      </c>
      <c r="Z91" s="247">
        <v>9.8064058982650525E-5</v>
      </c>
      <c r="AA91" s="247">
        <v>9.8064058982650525E-5</v>
      </c>
      <c r="AB91" s="247">
        <v>5.3608352243848952E-4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0.21788468946352788</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3.2659612753105336E-5</v>
      </c>
      <c r="F99" s="247">
        <v>8.7336048136359644E-4</v>
      </c>
      <c r="G99" s="247" t="s">
        <v>399</v>
      </c>
      <c r="H99" s="247">
        <v>1.1449390764477721E-3</v>
      </c>
      <c r="I99" s="247">
        <v>2.6326041253244153E-5</v>
      </c>
      <c r="J99" s="247">
        <v>4.0452209730594679E-5</v>
      </c>
      <c r="K99" s="247">
        <v>8.8609602267016916E-5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6.4209856715229649E-2</v>
      </c>
      <c r="AL99" s="250" t="s">
        <v>402</v>
      </c>
    </row>
    <row r="100" spans="1:38" s="1" customFormat="1" ht="26.25" customHeight="1" thickBot="1" x14ac:dyDescent="0.3">
      <c r="A100" s="244" t="s">
        <v>118</v>
      </c>
      <c r="B100" s="244" t="s">
        <v>227</v>
      </c>
      <c r="C100" s="245" t="s">
        <v>435</v>
      </c>
      <c r="D100" s="263"/>
      <c r="E100" s="247">
        <v>8.1876556123734764E-5</v>
      </c>
      <c r="F100" s="247">
        <v>1.33109206079252E-3</v>
      </c>
      <c r="G100" s="247" t="s">
        <v>399</v>
      </c>
      <c r="H100" s="247">
        <v>1.6186146202464219E-3</v>
      </c>
      <c r="I100" s="247">
        <v>3.8200709214394481E-5</v>
      </c>
      <c r="J100" s="247">
        <v>5.7311730550841142E-5</v>
      </c>
      <c r="K100" s="247">
        <v>1.2522647287182005E-4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0.21270023915772124</v>
      </c>
      <c r="AL100" s="250" t="s">
        <v>402</v>
      </c>
    </row>
    <row r="101" spans="1:38" s="1" customFormat="1" ht="26.25" customHeight="1" thickBot="1" x14ac:dyDescent="0.3">
      <c r="A101" s="244" t="s">
        <v>118</v>
      </c>
      <c r="B101" s="244" t="s">
        <v>229</v>
      </c>
      <c r="C101" s="245" t="s">
        <v>272</v>
      </c>
      <c r="D101" s="263"/>
      <c r="E101" s="247">
        <v>4.5970589108811657E-7</v>
      </c>
      <c r="F101" s="247">
        <v>5.5461303730052144E-6</v>
      </c>
      <c r="G101" s="247" t="s">
        <v>399</v>
      </c>
      <c r="H101" s="247">
        <v>1.6687480444031416E-5</v>
      </c>
      <c r="I101" s="247">
        <v>4.8522572654592646E-7</v>
      </c>
      <c r="J101" s="247">
        <v>1.4556771796377792E-6</v>
      </c>
      <c r="K101" s="247">
        <v>3.396580085821485E-6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2.4261286327296322E-2</v>
      </c>
      <c r="AL101" s="250" t="s">
        <v>402</v>
      </c>
    </row>
    <row r="102" spans="1:38" s="1" customFormat="1" ht="26.25" customHeight="1" thickBot="1" x14ac:dyDescent="0.3">
      <c r="A102" s="244" t="s">
        <v>118</v>
      </c>
      <c r="B102" s="244" t="s">
        <v>230</v>
      </c>
      <c r="C102" s="245" t="s">
        <v>436</v>
      </c>
      <c r="D102" s="263"/>
      <c r="E102" s="247">
        <v>7.3036633039067277E-8</v>
      </c>
      <c r="F102" s="247" t="s">
        <v>399</v>
      </c>
      <c r="G102" s="247" t="s">
        <v>399</v>
      </c>
      <c r="H102" s="247">
        <v>6.9836669560157757E-6</v>
      </c>
      <c r="I102" s="247">
        <v>2.0300884127205837E-8</v>
      </c>
      <c r="J102" s="247">
        <v>4.615414449535406E-7</v>
      </c>
      <c r="K102" s="247">
        <v>3.3359471640006049E-6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3.255629621047335E-3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8.1824558040875038E-7</v>
      </c>
      <c r="F104" s="247">
        <v>1.0167849479393481E-5</v>
      </c>
      <c r="G104" s="247" t="s">
        <v>399</v>
      </c>
      <c r="H104" s="247">
        <v>1.6996155690274066E-5</v>
      </c>
      <c r="I104" s="247">
        <v>3.4887852261096102E-7</v>
      </c>
      <c r="J104" s="247">
        <v>1.0466355678328831E-6</v>
      </c>
      <c r="K104" s="247">
        <v>2.4421496582767276E-6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1.744392613054805E-2</v>
      </c>
      <c r="AL104" s="250" t="s">
        <v>402</v>
      </c>
    </row>
    <row r="105" spans="1:38" s="1" customFormat="1" ht="26.25" customHeight="1" thickBot="1" x14ac:dyDescent="0.3">
      <c r="A105" s="244" t="s">
        <v>118</v>
      </c>
      <c r="B105" s="244" t="s">
        <v>354</v>
      </c>
      <c r="C105" s="245" t="s">
        <v>276</v>
      </c>
      <c r="D105" s="263"/>
      <c r="E105" s="247">
        <v>2.0620276039954521E-5</v>
      </c>
      <c r="F105" s="247">
        <v>2.6030972138765368E-4</v>
      </c>
      <c r="G105" s="247" t="s">
        <v>399</v>
      </c>
      <c r="H105" s="247">
        <v>5.2577732252520539E-4</v>
      </c>
      <c r="I105" s="247">
        <v>6.0505009913312795E-6</v>
      </c>
      <c r="J105" s="247">
        <v>9.5079301292348674E-6</v>
      </c>
      <c r="K105" s="247">
        <v>2.0744574827421526E-5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4.3217864223794845E-2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1.1580627287606861E-6</v>
      </c>
      <c r="F107" s="247" t="s">
        <v>399</v>
      </c>
      <c r="G107" s="247" t="s">
        <v>399</v>
      </c>
      <c r="H107" s="247">
        <v>4.6184041348645933E-5</v>
      </c>
      <c r="I107" s="247">
        <v>5.1864081300124559E-7</v>
      </c>
      <c r="J107" s="247">
        <v>6.9152108400166067E-6</v>
      </c>
      <c r="K107" s="247">
        <v>3.2847251490078883E-5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0.17288027100041517</v>
      </c>
      <c r="AL107" s="250" t="s">
        <v>402</v>
      </c>
    </row>
    <row r="108" spans="1:38" s="1" customFormat="1" ht="26.25" customHeight="1" thickBot="1" x14ac:dyDescent="0.3">
      <c r="A108" s="244" t="s">
        <v>118</v>
      </c>
      <c r="B108" s="244" t="s">
        <v>356</v>
      </c>
      <c r="C108" s="245" t="s">
        <v>438</v>
      </c>
      <c r="D108" s="263"/>
      <c r="E108" s="247">
        <v>2.1662475938736563E-6</v>
      </c>
      <c r="F108" s="247" t="s">
        <v>399</v>
      </c>
      <c r="G108" s="247" t="s">
        <v>399</v>
      </c>
      <c r="H108" s="247">
        <v>4.492360798492402E-5</v>
      </c>
      <c r="I108" s="247">
        <v>8.6769445944931814E-7</v>
      </c>
      <c r="J108" s="247">
        <v>8.6769445944931829E-6</v>
      </c>
      <c r="K108" s="247">
        <v>1.7353889188986366E-5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0.43384722972465906</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2.4871857488279762E-7</v>
      </c>
      <c r="F110" s="247" t="s">
        <v>399</v>
      </c>
      <c r="G110" s="247" t="s">
        <v>399</v>
      </c>
      <c r="H110" s="247">
        <v>7.3035345540126769E-6</v>
      </c>
      <c r="I110" s="247">
        <v>7.5721555517432078E-7</v>
      </c>
      <c r="J110" s="247">
        <v>5.715467988369569E-6</v>
      </c>
      <c r="K110" s="247">
        <v>6.3781379480390431E-6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6.1957772587190117E-2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1.1778472383956594E-3</v>
      </c>
      <c r="F112" s="247" t="s">
        <v>501</v>
      </c>
      <c r="G112" s="247" t="s">
        <v>399</v>
      </c>
      <c r="H112" s="247">
        <v>1.4723090479945744E-3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29446.180959891488</v>
      </c>
      <c r="AL112" s="250" t="s">
        <v>492</v>
      </c>
    </row>
    <row r="113" spans="1:38" s="1" customFormat="1" ht="26.25" customHeight="1" thickBot="1" x14ac:dyDescent="0.3">
      <c r="A113" s="244" t="s">
        <v>128</v>
      </c>
      <c r="B113" s="264" t="s">
        <v>246</v>
      </c>
      <c r="C113" s="265" t="s">
        <v>135</v>
      </c>
      <c r="D113" s="246"/>
      <c r="E113" s="247">
        <v>8.1334083757499999E-4</v>
      </c>
      <c r="F113" s="247" t="s">
        <v>501</v>
      </c>
      <c r="G113" s="247" t="s">
        <v>399</v>
      </c>
      <c r="H113" s="247">
        <v>1.9052639876387875E-3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8657.5975282255149</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2.1078504619644251E-3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11675.923411149482</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2.21852818102018E-5</v>
      </c>
      <c r="J119" s="247">
        <v>3.9615879201534689E-4</v>
      </c>
      <c r="K119" s="247">
        <v>3.9615879201534689E-4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300.33498731736563</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2.5828808909293444E-4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300.33498731736563</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4.5285600000000001E-3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18.869</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4.6620749999999999E-3</v>
      </c>
      <c r="F133" s="247">
        <v>7.3462999999999998E-5</v>
      </c>
      <c r="G133" s="247">
        <v>6.3856300000000009E-4</v>
      </c>
      <c r="H133" s="247" t="s">
        <v>399</v>
      </c>
      <c r="I133" s="247">
        <v>1.9608970000000003E-4</v>
      </c>
      <c r="J133" s="247">
        <v>1.9608970000000003E-4</v>
      </c>
      <c r="K133" s="247">
        <v>2.1790256000000003E-4</v>
      </c>
      <c r="L133" s="247" t="s">
        <v>501</v>
      </c>
      <c r="M133" s="247">
        <v>7.9114000000000007E-4</v>
      </c>
      <c r="N133" s="247">
        <v>1.6969953000000001E-4</v>
      </c>
      <c r="O133" s="247">
        <v>2.8424530000000004E-5</v>
      </c>
      <c r="P133" s="247">
        <v>8.4199900000000005E-3</v>
      </c>
      <c r="Q133" s="247">
        <v>7.6910110000000001E-5</v>
      </c>
      <c r="R133" s="247">
        <v>7.6627560000000009E-5</v>
      </c>
      <c r="S133" s="247">
        <v>7.0241929999999991E-5</v>
      </c>
      <c r="T133" s="247">
        <v>9.7931829999999998E-5</v>
      </c>
      <c r="U133" s="247">
        <v>1.1177678000000002E-4</v>
      </c>
      <c r="V133" s="247">
        <v>9.048381200000001E-4</v>
      </c>
      <c r="W133" s="247">
        <v>1.5257700000000001E-4</v>
      </c>
      <c r="X133" s="247">
        <v>7.4593199999999996E-8</v>
      </c>
      <c r="Y133" s="247">
        <v>4.0743710000000004E-8</v>
      </c>
      <c r="Z133" s="247">
        <v>3.6392440000000001E-8</v>
      </c>
      <c r="AA133" s="247">
        <v>3.950049E-8</v>
      </c>
      <c r="AB133" s="247">
        <v>1.9122984000000003E-7</v>
      </c>
      <c r="AC133" s="247">
        <v>8.4765000000000003E-4</v>
      </c>
      <c r="AD133" s="247">
        <v>2.3169100000000001E-3</v>
      </c>
      <c r="AE133" s="248"/>
      <c r="AF133" s="249" t="s">
        <v>399</v>
      </c>
      <c r="AG133" s="249" t="s">
        <v>399</v>
      </c>
      <c r="AH133" s="249" t="s">
        <v>399</v>
      </c>
      <c r="AI133" s="249" t="s">
        <v>399</v>
      </c>
      <c r="AJ133" s="249" t="s">
        <v>399</v>
      </c>
      <c r="AK133" s="249">
        <v>5651</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2.1319657350000001E-3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142131049</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4.2826839999999998E-2</v>
      </c>
      <c r="J139" s="247">
        <v>4.2826839999999998E-2</v>
      </c>
      <c r="K139" s="247">
        <v>4.2826839999999998E-2</v>
      </c>
      <c r="L139" s="247" t="s">
        <v>501</v>
      </c>
      <c r="M139" s="247" t="s">
        <v>501</v>
      </c>
      <c r="N139" s="247">
        <v>1.2437E-4</v>
      </c>
      <c r="O139" s="247">
        <v>2.4886E-4</v>
      </c>
      <c r="P139" s="247">
        <v>2.4886E-4</v>
      </c>
      <c r="Q139" s="247">
        <v>3.9573000000000001E-4</v>
      </c>
      <c r="R139" s="247">
        <v>3.7610000000000003E-4</v>
      </c>
      <c r="S139" s="247">
        <v>8.7668999999999996E-4</v>
      </c>
      <c r="T139" s="247" t="s">
        <v>501</v>
      </c>
      <c r="U139" s="247" t="s">
        <v>501</v>
      </c>
      <c r="V139" s="247" t="s">
        <v>501</v>
      </c>
      <c r="W139" s="247">
        <v>0.42397999999999997</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1118</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5.9260659635850939</v>
      </c>
      <c r="F141" s="271">
        <f t="shared" ref="F141:AD141" si="0">SUM(F14:F140)</f>
        <v>4.3342878077731246</v>
      </c>
      <c r="G141" s="271">
        <f t="shared" si="0"/>
        <v>0.6924490543694215</v>
      </c>
      <c r="H141" s="271">
        <f t="shared" si="0"/>
        <v>8.103375002661517E-2</v>
      </c>
      <c r="I141" s="271">
        <f t="shared" si="0"/>
        <v>0.53201876269908255</v>
      </c>
      <c r="J141" s="271">
        <f t="shared" si="0"/>
        <v>0.63154383283340854</v>
      </c>
      <c r="K141" s="271">
        <f t="shared" si="0"/>
        <v>0.81030667508997589</v>
      </c>
      <c r="L141" s="271">
        <f t="shared" si="0"/>
        <v>0.15914803917633139</v>
      </c>
      <c r="M141" s="271">
        <f t="shared" si="0"/>
        <v>6.8880953301819856</v>
      </c>
      <c r="N141" s="271">
        <f t="shared" si="0"/>
        <v>1.0029431878099884</v>
      </c>
      <c r="O141" s="271">
        <f t="shared" si="0"/>
        <v>6.5847369863131722E-2</v>
      </c>
      <c r="P141" s="271">
        <f t="shared" si="0"/>
        <v>5.2401836654585129E-2</v>
      </c>
      <c r="Q141" s="271">
        <f t="shared" si="0"/>
        <v>4.4787661056065353E-2</v>
      </c>
      <c r="R141" s="271">
        <f>SUM(R14:R140)</f>
        <v>0.13771672215893019</v>
      </c>
      <c r="S141" s="271">
        <f t="shared" si="0"/>
        <v>1.7544985988598083</v>
      </c>
      <c r="T141" s="271">
        <f t="shared" si="0"/>
        <v>0.36505797924802719</v>
      </c>
      <c r="U141" s="271">
        <f t="shared" si="0"/>
        <v>2.7532136332054875E-2</v>
      </c>
      <c r="V141" s="271">
        <f t="shared" si="0"/>
        <v>1.7358684539796345</v>
      </c>
      <c r="W141" s="271">
        <f t="shared" si="0"/>
        <v>0.86929766515461582</v>
      </c>
      <c r="X141" s="271">
        <f t="shared" si="0"/>
        <v>5.9451616284369339E-2</v>
      </c>
      <c r="Y141" s="271">
        <f t="shared" si="0"/>
        <v>6.8850488297942158E-2</v>
      </c>
      <c r="Z141" s="271">
        <f t="shared" si="0"/>
        <v>2.9607135721045504E-2</v>
      </c>
      <c r="AA141" s="271">
        <f t="shared" si="0"/>
        <v>3.0492167329767388E-2</v>
      </c>
      <c r="AB141" s="271">
        <f t="shared" si="0"/>
        <v>0.18840318843471016</v>
      </c>
      <c r="AC141" s="271">
        <f t="shared" si="0"/>
        <v>2.5637878680924386E-2</v>
      </c>
      <c r="AD141" s="271">
        <f t="shared" si="0"/>
        <v>4.2497024743634405E-2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1.863162584240651</v>
      </c>
      <c r="F143" s="247">
        <v>0.23281104483162646</v>
      </c>
      <c r="G143" s="247">
        <v>2.6684345617818805E-3</v>
      </c>
      <c r="H143" s="247">
        <v>1.991834405377765E-2</v>
      </c>
      <c r="I143" s="247">
        <v>7.8369944260317556E-2</v>
      </c>
      <c r="J143" s="247">
        <v>7.8369944260317556E-2</v>
      </c>
      <c r="K143" s="247">
        <v>7.8369944260317556E-2</v>
      </c>
      <c r="L143" s="247">
        <v>6.3027922008811424E-2</v>
      </c>
      <c r="M143" s="247">
        <v>1.8926202309515248</v>
      </c>
      <c r="N143" s="247">
        <v>1.4152745229706538E-4</v>
      </c>
      <c r="O143" s="247">
        <v>1.5884216558024072E-5</v>
      </c>
      <c r="P143" s="247">
        <v>1.1426421650513219E-3</v>
      </c>
      <c r="Q143" s="247">
        <v>2.7439754795254286E-5</v>
      </c>
      <c r="R143" s="247">
        <v>1.5012729200041999E-3</v>
      </c>
      <c r="S143" s="247">
        <v>1.0186525549094718E-3</v>
      </c>
      <c r="T143" s="247">
        <v>1.2846704104400386E-4</v>
      </c>
      <c r="U143" s="247">
        <v>2.3111076474460482E-5</v>
      </c>
      <c r="V143" s="247">
        <v>4.0301334157790683E-3</v>
      </c>
      <c r="W143" s="247">
        <v>8.5897699999999994E-2</v>
      </c>
      <c r="X143" s="247">
        <v>3.7550755989E-3</v>
      </c>
      <c r="Y143" s="247">
        <v>4.2120327096000004E-3</v>
      </c>
      <c r="Z143" s="247">
        <v>3.2891778922E-3</v>
      </c>
      <c r="AA143" s="247">
        <v>3.5513691931000004E-3</v>
      </c>
      <c r="AB143" s="247">
        <v>1.4807655393800001E-2</v>
      </c>
      <c r="AC143" s="247">
        <v>8.5897599999999996E-5</v>
      </c>
      <c r="AD143" s="247">
        <v>1.71871E-5</v>
      </c>
      <c r="AE143" s="248"/>
      <c r="AF143" s="249">
        <v>8445.3206787934996</v>
      </c>
      <c r="AG143" s="249" t="s">
        <v>399</v>
      </c>
      <c r="AH143" s="249">
        <v>0.63584655359999998</v>
      </c>
      <c r="AI143" s="249">
        <v>378.1284606232</v>
      </c>
      <c r="AJ143" s="249">
        <v>1.7339518200000001E-2</v>
      </c>
      <c r="AK143" s="249" t="s">
        <v>399</v>
      </c>
      <c r="AL143" s="250" t="s">
        <v>12</v>
      </c>
    </row>
    <row r="144" spans="1:38" s="3" customFormat="1" ht="26.25" customHeight="1" thickBot="1" x14ac:dyDescent="0.3">
      <c r="A144" s="153"/>
      <c r="B144" s="154" t="s">
        <v>449</v>
      </c>
      <c r="C144" s="155" t="s">
        <v>450</v>
      </c>
      <c r="D144" s="156" t="s">
        <v>1</v>
      </c>
      <c r="E144" s="247">
        <v>0.52593703001185832</v>
      </c>
      <c r="F144" s="247">
        <v>3.9695269728316357E-2</v>
      </c>
      <c r="G144" s="247">
        <v>6.3254131179197269E-4</v>
      </c>
      <c r="H144" s="247">
        <v>6.6780813265124252E-4</v>
      </c>
      <c r="I144" s="247">
        <v>2.9978244191874292E-2</v>
      </c>
      <c r="J144" s="247">
        <v>2.9978244191874292E-2</v>
      </c>
      <c r="K144" s="247">
        <v>2.9978244191874292E-2</v>
      </c>
      <c r="L144" s="247">
        <v>2.4856785673895435E-2</v>
      </c>
      <c r="M144" s="247">
        <v>0.2823086054976276</v>
      </c>
      <c r="N144" s="247">
        <v>2.067943358079529E-5</v>
      </c>
      <c r="O144" s="247">
        <v>2.0951193122847189E-6</v>
      </c>
      <c r="P144" s="247">
        <v>2.1359016141305834E-4</v>
      </c>
      <c r="Q144" s="247">
        <v>4.1222987390564625E-6</v>
      </c>
      <c r="R144" s="247">
        <v>3.3735093480130829E-4</v>
      </c>
      <c r="S144" s="247">
        <v>2.2641060255158355E-4</v>
      </c>
      <c r="T144" s="247">
        <v>9.399575531833494E-6</v>
      </c>
      <c r="U144" s="247">
        <v>4.0543588535434888E-6</v>
      </c>
      <c r="V144" s="247">
        <v>7.2774639707243887E-4</v>
      </c>
      <c r="W144" s="247">
        <v>2.1117799999999999E-2</v>
      </c>
      <c r="X144" s="247">
        <v>7.2580582609999998E-4</v>
      </c>
      <c r="Y144" s="247">
        <v>8.1356083830000001E-4</v>
      </c>
      <c r="Z144" s="247">
        <v>6.380431607E-4</v>
      </c>
      <c r="AA144" s="247">
        <v>6.7648785380000002E-4</v>
      </c>
      <c r="AB144" s="247">
        <v>2.8538976788999998E-3</v>
      </c>
      <c r="AC144" s="247">
        <v>2.11178E-5</v>
      </c>
      <c r="AD144" s="247">
        <v>4.2357E-6</v>
      </c>
      <c r="AE144" s="248"/>
      <c r="AF144" s="249">
        <v>1774.7971863741</v>
      </c>
      <c r="AG144" s="249" t="s">
        <v>399</v>
      </c>
      <c r="AH144" s="249" t="s">
        <v>501</v>
      </c>
      <c r="AI144" s="249">
        <v>79.258820885399999</v>
      </c>
      <c r="AJ144" s="249" t="s">
        <v>399</v>
      </c>
      <c r="AK144" s="249" t="s">
        <v>399</v>
      </c>
      <c r="AL144" s="250" t="s">
        <v>12</v>
      </c>
    </row>
    <row r="145" spans="1:38" s="3" customFormat="1" ht="26.25" customHeight="1" thickBot="1" x14ac:dyDescent="0.3">
      <c r="A145" s="153"/>
      <c r="B145" s="154" t="s">
        <v>451</v>
      </c>
      <c r="C145" s="155" t="s">
        <v>452</v>
      </c>
      <c r="D145" s="156" t="s">
        <v>1</v>
      </c>
      <c r="E145" s="247">
        <v>1.2688872247139527</v>
      </c>
      <c r="F145" s="247">
        <v>4.2629951699029292E-2</v>
      </c>
      <c r="G145" s="247">
        <v>7.4706924075620062E-4</v>
      </c>
      <c r="H145" s="247">
        <v>9.2151516611489541E-4</v>
      </c>
      <c r="I145" s="247">
        <v>2.0783131746177387E-2</v>
      </c>
      <c r="J145" s="247">
        <v>2.0783131746177387E-2</v>
      </c>
      <c r="K145" s="247">
        <v>2.0783131746177387E-2</v>
      </c>
      <c r="L145" s="247">
        <v>1.4354212351234632E-2</v>
      </c>
      <c r="M145" s="247">
        <v>0.33529784015082104</v>
      </c>
      <c r="N145" s="247">
        <v>2.3346769950359139E-5</v>
      </c>
      <c r="O145" s="247">
        <v>2.33470249308644E-6</v>
      </c>
      <c r="P145" s="247">
        <v>2.474704961263728E-4</v>
      </c>
      <c r="Q145" s="247">
        <v>4.6693412410465609E-6</v>
      </c>
      <c r="R145" s="247">
        <v>3.9688176642470449E-4</v>
      </c>
      <c r="S145" s="247">
        <v>2.6614441885373778E-4</v>
      </c>
      <c r="T145" s="247">
        <v>9.339766149240536E-6</v>
      </c>
      <c r="U145" s="247">
        <v>4.6692774959202426E-6</v>
      </c>
      <c r="V145" s="247">
        <v>8.4046803691185403E-4</v>
      </c>
      <c r="W145" s="247">
        <v>7.5665000000000003E-3</v>
      </c>
      <c r="X145" s="247">
        <v>1.3629009140000002E-4</v>
      </c>
      <c r="Y145" s="247">
        <v>8.2531222039999993E-4</v>
      </c>
      <c r="Z145" s="247">
        <v>9.2222961900000002E-4</v>
      </c>
      <c r="AA145" s="247">
        <v>2.1200680910000001E-4</v>
      </c>
      <c r="AB145" s="247">
        <v>2.0958387398999998E-3</v>
      </c>
      <c r="AC145" s="247">
        <v>5.7317999999999999E-6</v>
      </c>
      <c r="AD145" s="247">
        <v>1.1626000000000001E-6</v>
      </c>
      <c r="AE145" s="248"/>
      <c r="AF145" s="249">
        <v>2077.7653853484999</v>
      </c>
      <c r="AG145" s="249" t="s">
        <v>399</v>
      </c>
      <c r="AH145" s="249" t="s">
        <v>399</v>
      </c>
      <c r="AI145" s="249">
        <v>92.742578623300005</v>
      </c>
      <c r="AJ145" s="249" t="s">
        <v>399</v>
      </c>
      <c r="AK145" s="249" t="s">
        <v>399</v>
      </c>
      <c r="AL145" s="250" t="s">
        <v>12</v>
      </c>
    </row>
    <row r="146" spans="1:38" s="3" customFormat="1" ht="26.25" customHeight="1" thickBot="1" x14ac:dyDescent="0.3">
      <c r="A146" s="153"/>
      <c r="B146" s="154" t="s">
        <v>453</v>
      </c>
      <c r="C146" s="155" t="s">
        <v>454</v>
      </c>
      <c r="D146" s="156" t="s">
        <v>1</v>
      </c>
      <c r="E146" s="247">
        <v>6.6171029126175411E-3</v>
      </c>
      <c r="F146" s="247">
        <v>6.1150770178387742E-2</v>
      </c>
      <c r="G146" s="247">
        <v>1.233538553795251E-5</v>
      </c>
      <c r="H146" s="247">
        <v>7.1170744189064713E-5</v>
      </c>
      <c r="I146" s="247">
        <v>7.8012388405092814E-4</v>
      </c>
      <c r="J146" s="247">
        <v>7.8012388405092814E-4</v>
      </c>
      <c r="K146" s="247">
        <v>7.8012388405092814E-4</v>
      </c>
      <c r="L146" s="247">
        <v>1.4247318046276068E-4</v>
      </c>
      <c r="M146" s="247">
        <v>0.24768319028061267</v>
      </c>
      <c r="N146" s="247">
        <v>2.665554731098026E-6</v>
      </c>
      <c r="O146" s="247">
        <v>3.6629932766701847E-5</v>
      </c>
      <c r="P146" s="247">
        <v>1.3055700021920538E-5</v>
      </c>
      <c r="Q146" s="247">
        <v>4.5019655248001848E-7</v>
      </c>
      <c r="R146" s="247">
        <v>1.6242171384088107E-4</v>
      </c>
      <c r="S146" s="247">
        <v>6.2051270156719381E-3</v>
      </c>
      <c r="T146" s="247">
        <v>2.5752110717085479E-4</v>
      </c>
      <c r="U146" s="247">
        <v>3.6470591531036435E-5</v>
      </c>
      <c r="V146" s="247">
        <v>3.6362928356013478E-3</v>
      </c>
      <c r="W146" s="247">
        <v>5.5980000000000005E-4</v>
      </c>
      <c r="X146" s="247">
        <v>1.0559556600000001E-5</v>
      </c>
      <c r="Y146" s="247">
        <v>1.3173107700000001E-5</v>
      </c>
      <c r="Z146" s="247">
        <v>8.2372142000000012E-6</v>
      </c>
      <c r="AA146" s="247">
        <v>1.4562562500000001E-5</v>
      </c>
      <c r="AB146" s="247">
        <v>4.6532441000000007E-5</v>
      </c>
      <c r="AC146" s="247">
        <v>5.595E-7</v>
      </c>
      <c r="AD146" s="247">
        <v>2.0779999999999999E-7</v>
      </c>
      <c r="AE146" s="248"/>
      <c r="AF146" s="249">
        <v>69.377949656200002</v>
      </c>
      <c r="AG146" s="249" t="s">
        <v>399</v>
      </c>
      <c r="AH146" s="249" t="s">
        <v>501</v>
      </c>
      <c r="AI146" s="249">
        <v>3.1178768606</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0.19820113120373134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9.1960645877505129</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4.3298400210119485E-2</v>
      </c>
      <c r="J148" s="247">
        <v>8.2811127515195357E-2</v>
      </c>
      <c r="K148" s="247">
        <v>0.10663133955687649</v>
      </c>
      <c r="L148" s="247">
        <v>4.1719432946511585E-3</v>
      </c>
      <c r="M148" s="247" t="s">
        <v>399</v>
      </c>
      <c r="N148" s="247">
        <v>0.1215778831610396</v>
      </c>
      <c r="O148" s="247">
        <v>5.4560651009472505E-4</v>
      </c>
      <c r="P148" s="247" t="s">
        <v>501</v>
      </c>
      <c r="Q148" s="247">
        <v>1.3957218673592618E-3</v>
      </c>
      <c r="R148" s="247">
        <v>4.5237300533696026E-2</v>
      </c>
      <c r="S148" s="247">
        <v>0.99205906483773076</v>
      </c>
      <c r="T148" s="247">
        <v>7.0369445983581736E-3</v>
      </c>
      <c r="U148" s="247">
        <v>8.6596800420238968E-4</v>
      </c>
      <c r="V148" s="247">
        <v>0.34588557293327654</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3232.4729444981999</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1.5481917667182842E-2</v>
      </c>
      <c r="J149" s="247">
        <v>2.8670217902190442E-2</v>
      </c>
      <c r="K149" s="247">
        <v>5.7340435804380883E-2</v>
      </c>
      <c r="L149" s="247">
        <v>6.0780861952643747E-4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3232.4729444981999</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5.9260659635850939</v>
      </c>
      <c r="F152" s="172">
        <f t="shared" ref="F152:AD152" si="1">F141 + F151 + IF(AND(OR($B$4="AT",$B$4="BE",$B$4="CH",$B$4="GB",$B$4="IE",$B$4="LT",$B$4="LU",$B$4="NL"),SUM(F143:F149)&gt;0),SUM(F143:F149)-SUM(F27:F33),0)</f>
        <v>4.3342878077731246</v>
      </c>
      <c r="G152" s="172">
        <f t="shared" si="1"/>
        <v>0.6924490543694215</v>
      </c>
      <c r="H152" s="172">
        <f t="shared" si="1"/>
        <v>8.103375002661517E-2</v>
      </c>
      <c r="I152" s="172">
        <f t="shared" si="1"/>
        <v>0.53201876269908255</v>
      </c>
      <c r="J152" s="172">
        <f t="shared" si="1"/>
        <v>0.63154383283340854</v>
      </c>
      <c r="K152" s="172">
        <f t="shared" si="1"/>
        <v>0.81030667508997589</v>
      </c>
      <c r="L152" s="172">
        <f t="shared" si="1"/>
        <v>0.15914803917633139</v>
      </c>
      <c r="M152" s="172">
        <f t="shared" si="1"/>
        <v>6.8880953301819856</v>
      </c>
      <c r="N152" s="172">
        <f t="shared" si="1"/>
        <v>1.0029431878099884</v>
      </c>
      <c r="O152" s="172">
        <f t="shared" si="1"/>
        <v>6.5847369863131722E-2</v>
      </c>
      <c r="P152" s="172">
        <f t="shared" si="1"/>
        <v>5.2401836654585129E-2</v>
      </c>
      <c r="Q152" s="172">
        <f t="shared" si="1"/>
        <v>4.4787661056065353E-2</v>
      </c>
      <c r="R152" s="172">
        <f t="shared" si="1"/>
        <v>0.13771672215893019</v>
      </c>
      <c r="S152" s="172">
        <f t="shared" si="1"/>
        <v>1.7544985988598083</v>
      </c>
      <c r="T152" s="172">
        <f t="shared" si="1"/>
        <v>0.36505797924802719</v>
      </c>
      <c r="U152" s="172">
        <f t="shared" si="1"/>
        <v>2.7532136332054875E-2</v>
      </c>
      <c r="V152" s="172">
        <f t="shared" si="1"/>
        <v>1.7358684539796345</v>
      </c>
      <c r="W152" s="172">
        <f t="shared" si="1"/>
        <v>0.86929766515461582</v>
      </c>
      <c r="X152" s="172">
        <f t="shared" si="1"/>
        <v>5.9451616284369339E-2</v>
      </c>
      <c r="Y152" s="172">
        <f t="shared" si="1"/>
        <v>6.8850488297942158E-2</v>
      </c>
      <c r="Z152" s="172">
        <f t="shared" si="1"/>
        <v>2.9607135721045504E-2</v>
      </c>
      <c r="AA152" s="172">
        <f t="shared" si="1"/>
        <v>3.0492167329767388E-2</v>
      </c>
      <c r="AB152" s="172">
        <f t="shared" si="1"/>
        <v>0.18840318843471016</v>
      </c>
      <c r="AC152" s="172">
        <f t="shared" si="1"/>
        <v>2.5637878680924386E-2</v>
      </c>
      <c r="AD152" s="172">
        <f t="shared" si="1"/>
        <v>4.2497024743634405E-2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5.9260659635850939</v>
      </c>
      <c r="F154" s="172">
        <f>F141 + F153 - IF(OR($B$6=2005,$B$6&gt;=2020),SUM(F99:F122),0) + IF(AND(OR($B$4="AT",$B$4="BE",$B$4="CH",$B$4="GB",$B$4="IE",$B$4="LT",$B$4="LU",$B$4="NL"),SUM(F143:F149)&gt;0),SUM(F143:F149)-SUM(F27:F33),0)</f>
        <v>4.3342878077731246</v>
      </c>
      <c r="G154" s="172">
        <f>G141 + G153 + IF(AND(OR($B$4="AT",$B$4="BE",$B$4="CH",$B$4="GB",$B$4="IE",$B$4="LT",$B$4="LU",$B$4="NL"),SUM(G143:G149)&gt;0),SUM(G143:G149)-SUM(G27:G33),0)</f>
        <v>0.6924490543694215</v>
      </c>
      <c r="H154" s="172">
        <f t="shared" ref="H154:AD154" si="2">H141 + H153 + IF(AND(OR($B$4="AT",$B$4="BE",$B$4="CH",$B$4="GB",$B$4="IE",$B$4="LT",$B$4="LU",$B$4="NL"),SUM(H143:H149)&gt;0),SUM(H143:H149)-SUM(H27:H33),0)</f>
        <v>8.103375002661517E-2</v>
      </c>
      <c r="I154" s="172">
        <f t="shared" si="2"/>
        <v>0.53201876269908255</v>
      </c>
      <c r="J154" s="172">
        <f t="shared" si="2"/>
        <v>0.63154383283340854</v>
      </c>
      <c r="K154" s="172">
        <f t="shared" si="2"/>
        <v>0.81030667508997589</v>
      </c>
      <c r="L154" s="172">
        <f t="shared" si="2"/>
        <v>0.15914803917633139</v>
      </c>
      <c r="M154" s="172">
        <f t="shared" si="2"/>
        <v>6.8880953301819856</v>
      </c>
      <c r="N154" s="172">
        <f t="shared" si="2"/>
        <v>1.0029431878099884</v>
      </c>
      <c r="O154" s="172">
        <f t="shared" si="2"/>
        <v>6.5847369863131722E-2</v>
      </c>
      <c r="P154" s="172">
        <f t="shared" si="2"/>
        <v>5.2401836654585129E-2</v>
      </c>
      <c r="Q154" s="172">
        <f t="shared" si="2"/>
        <v>4.4787661056065353E-2</v>
      </c>
      <c r="R154" s="172">
        <f t="shared" si="2"/>
        <v>0.13771672215893019</v>
      </c>
      <c r="S154" s="172">
        <f t="shared" si="2"/>
        <v>1.7544985988598083</v>
      </c>
      <c r="T154" s="172">
        <f t="shared" si="2"/>
        <v>0.36505797924802719</v>
      </c>
      <c r="U154" s="172">
        <f t="shared" si="2"/>
        <v>2.7532136332054875E-2</v>
      </c>
      <c r="V154" s="172">
        <f t="shared" si="2"/>
        <v>1.7358684539796345</v>
      </c>
      <c r="W154" s="172">
        <f t="shared" si="2"/>
        <v>0.86929766515461582</v>
      </c>
      <c r="X154" s="172">
        <f t="shared" si="2"/>
        <v>5.9451616284369339E-2</v>
      </c>
      <c r="Y154" s="172">
        <f t="shared" si="2"/>
        <v>6.8850488297942158E-2</v>
      </c>
      <c r="Z154" s="172">
        <f t="shared" si="2"/>
        <v>2.9607135721045504E-2</v>
      </c>
      <c r="AA154" s="172">
        <f t="shared" si="2"/>
        <v>3.0492167329767388E-2</v>
      </c>
      <c r="AB154" s="172">
        <f t="shared" si="2"/>
        <v>0.18840318843471016</v>
      </c>
      <c r="AC154" s="172">
        <f t="shared" si="2"/>
        <v>2.5637878680924386E-2</v>
      </c>
      <c r="AD154" s="172">
        <f t="shared" si="2"/>
        <v>4.2497024743634405E-2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2013</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0.22586994177184888</v>
      </c>
      <c r="F14" s="247">
        <v>1.1996950822063999E-2</v>
      </c>
      <c r="G14" s="247">
        <v>2.1872785955367176E-2</v>
      </c>
      <c r="H14" s="247">
        <v>4.7377085747840001E-3</v>
      </c>
      <c r="I14" s="247">
        <v>2.6814362476073775E-3</v>
      </c>
      <c r="J14" s="247">
        <v>2.7315745036073777E-3</v>
      </c>
      <c r="K14" s="247">
        <v>2.8005146056073772E-3</v>
      </c>
      <c r="L14" s="247">
        <v>8.5346801532406683E-5</v>
      </c>
      <c r="M14" s="247">
        <v>6.8443360501182215E-2</v>
      </c>
      <c r="N14" s="247">
        <v>0.49859857557330195</v>
      </c>
      <c r="O14" s="247">
        <v>4.4980171172983661E-2</v>
      </c>
      <c r="P14" s="247">
        <v>2.9856332503863992E-2</v>
      </c>
      <c r="Q14" s="247">
        <v>3.5732424353556794E-2</v>
      </c>
      <c r="R14" s="247">
        <v>4.1177863130734328E-2</v>
      </c>
      <c r="S14" s="247">
        <v>0.11041277451515343</v>
      </c>
      <c r="T14" s="247">
        <v>6.386008840735069E-2</v>
      </c>
      <c r="U14" s="247">
        <v>5.5489058799479676E-3</v>
      </c>
      <c r="V14" s="247">
        <v>0.81366118076890193</v>
      </c>
      <c r="W14" s="247">
        <v>7.4864166373200015E-3</v>
      </c>
      <c r="X14" s="247">
        <v>5.0352088518673989E-3</v>
      </c>
      <c r="Y14" s="247">
        <v>1.942573114010976E-4</v>
      </c>
      <c r="Z14" s="247">
        <v>7.06407634010976E-5</v>
      </c>
      <c r="AA14" s="247">
        <v>1.6922905238589764E-4</v>
      </c>
      <c r="AB14" s="247">
        <v>5.4691914137506917E-3</v>
      </c>
      <c r="AC14" s="247">
        <v>2.2475736E-2</v>
      </c>
      <c r="AD14" s="247">
        <v>1.5733015200000002E-2</v>
      </c>
      <c r="AE14" s="248"/>
      <c r="AF14" s="249">
        <v>1.6669400000000005</v>
      </c>
      <c r="AG14" s="249" t="s">
        <v>399</v>
      </c>
      <c r="AH14" s="249">
        <v>1084.0983346400001</v>
      </c>
      <c r="AI14" s="249">
        <v>1580.2910238927125</v>
      </c>
      <c r="AJ14" s="249">
        <v>2694.5767152954004</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0.15632962479969567</v>
      </c>
      <c r="F23" s="247">
        <v>8.466798118731908E-2</v>
      </c>
      <c r="G23" s="247">
        <v>1.6365081714659333E-4</v>
      </c>
      <c r="H23" s="247">
        <v>8.0737921503752844E-5</v>
      </c>
      <c r="I23" s="247">
        <v>1.0503633909972753E-2</v>
      </c>
      <c r="J23" s="247">
        <v>1.8110284126279512E-2</v>
      </c>
      <c r="K23" s="247">
        <v>8.3969833299088567E-2</v>
      </c>
      <c r="L23" s="247">
        <v>7.1870691864137594E-3</v>
      </c>
      <c r="M23" s="247">
        <v>0.3361044667205717</v>
      </c>
      <c r="N23" s="247">
        <v>8.6327333629045508E-6</v>
      </c>
      <c r="O23" s="247">
        <v>1.7922008160943011E-4</v>
      </c>
      <c r="P23" s="247" t="s">
        <v>501</v>
      </c>
      <c r="Q23" s="247" t="s">
        <v>501</v>
      </c>
      <c r="R23" s="247">
        <v>5.4379597691292308E-4</v>
      </c>
      <c r="S23" s="247">
        <v>2.4336029491088717E-2</v>
      </c>
      <c r="T23" s="247">
        <v>7.5167849568131748E-4</v>
      </c>
      <c r="U23" s="247">
        <v>1.038920777021202E-4</v>
      </c>
      <c r="V23" s="247">
        <v>1.3825723429337572E-2</v>
      </c>
      <c r="W23" s="247" t="s">
        <v>501</v>
      </c>
      <c r="X23" s="247">
        <v>3.1894412815853428E-4</v>
      </c>
      <c r="Y23" s="247">
        <v>5.197481352206178E-4</v>
      </c>
      <c r="Z23" s="247" t="s">
        <v>399</v>
      </c>
      <c r="AA23" s="247" t="s">
        <v>399</v>
      </c>
      <c r="AB23" s="247">
        <v>8.3869226337915121E-4</v>
      </c>
      <c r="AC23" s="247" t="s">
        <v>501</v>
      </c>
      <c r="AD23" s="247" t="s">
        <v>399</v>
      </c>
      <c r="AE23" s="248"/>
      <c r="AF23" s="249">
        <v>447.21537024403125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0.11295337407097536</v>
      </c>
      <c r="F24" s="247">
        <v>2.607598271047586E-2</v>
      </c>
      <c r="G24" s="247">
        <v>3.8678195301455592E-3</v>
      </c>
      <c r="H24" s="247">
        <v>6.4315180978244651E-4</v>
      </c>
      <c r="I24" s="247">
        <v>2.1708262728445263E-3</v>
      </c>
      <c r="J24" s="247">
        <v>2.1708262728445263E-3</v>
      </c>
      <c r="K24" s="247">
        <v>2.1708262728445263E-3</v>
      </c>
      <c r="L24" s="247">
        <v>7.8543298897741469E-4</v>
      </c>
      <c r="M24" s="247">
        <v>3.5194423647006604E-2</v>
      </c>
      <c r="N24" s="247">
        <v>1.7041811559983382E-5</v>
      </c>
      <c r="O24" s="247">
        <v>1.3576901798344636E-6</v>
      </c>
      <c r="P24" s="247">
        <v>5.8085182093323162E-4</v>
      </c>
      <c r="Q24" s="247">
        <v>1.0808760924330985E-4</v>
      </c>
      <c r="R24" s="247">
        <v>2.7224028418387827E-5</v>
      </c>
      <c r="S24" s="247">
        <v>1.7535958457855838E-5</v>
      </c>
      <c r="T24" s="247">
        <v>1.4326798792597675E-5</v>
      </c>
      <c r="U24" s="247">
        <v>6.8911039732724765E-5</v>
      </c>
      <c r="V24" s="247">
        <v>2.7223477029962996E-3</v>
      </c>
      <c r="W24" s="247">
        <v>6.4561886834897653E-4</v>
      </c>
      <c r="X24" s="247">
        <v>8.9135023806136517E-7</v>
      </c>
      <c r="Y24" s="247">
        <v>4.0836961608289785E-6</v>
      </c>
      <c r="Z24" s="247">
        <v>1.2809908089020986E-6</v>
      </c>
      <c r="AA24" s="247">
        <v>1.246341711285711E-6</v>
      </c>
      <c r="AB24" s="247">
        <v>7.5023789190781555E-6</v>
      </c>
      <c r="AC24" s="247" t="s">
        <v>501</v>
      </c>
      <c r="AD24" s="247" t="s">
        <v>501</v>
      </c>
      <c r="AE24" s="248"/>
      <c r="AF24" s="249">
        <v>67.173070967657054</v>
      </c>
      <c r="AG24" s="249" t="s">
        <v>399</v>
      </c>
      <c r="AH24" s="249">
        <v>1060.7241711428014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2.0225447510033541</v>
      </c>
      <c r="F27" s="247">
        <v>0.24969883580993196</v>
      </c>
      <c r="G27" s="247">
        <v>2.8691014473828905E-3</v>
      </c>
      <c r="H27" s="247">
        <v>2.1833264970116215E-2</v>
      </c>
      <c r="I27" s="247">
        <v>7.5500133274251174E-2</v>
      </c>
      <c r="J27" s="247">
        <v>7.5500133274251174E-2</v>
      </c>
      <c r="K27" s="247">
        <v>7.5500133274251174E-2</v>
      </c>
      <c r="L27" s="247">
        <v>5.9618965801799484E-2</v>
      </c>
      <c r="M27" s="247">
        <v>2.1410772289690541</v>
      </c>
      <c r="N27" s="247">
        <v>1.596368652539886E-4</v>
      </c>
      <c r="O27" s="247">
        <v>1.8017556502750627E-5</v>
      </c>
      <c r="P27" s="247">
        <v>1.2680266213691432E-3</v>
      </c>
      <c r="Q27" s="247">
        <v>3.0900438062121875E-5</v>
      </c>
      <c r="R27" s="247">
        <v>1.6406796461515152E-3</v>
      </c>
      <c r="S27" s="247">
        <v>1.1143559266751429E-3</v>
      </c>
      <c r="T27" s="247">
        <v>1.4909035016169347E-4</v>
      </c>
      <c r="U27" s="247">
        <v>2.5765763118742471E-5</v>
      </c>
      <c r="V27" s="247">
        <v>4.4837971130722637E-3</v>
      </c>
      <c r="W27" s="247">
        <v>8.082120000000001E-2</v>
      </c>
      <c r="X27" s="247">
        <v>4.0886847260000001E-3</v>
      </c>
      <c r="Y27" s="247">
        <v>4.5857938002000003E-3</v>
      </c>
      <c r="Z27" s="247">
        <v>3.5802140724E-3</v>
      </c>
      <c r="AA27" s="247">
        <v>3.8719357793000004E-3</v>
      </c>
      <c r="AB27" s="247">
        <v>1.61266283779E-2</v>
      </c>
      <c r="AC27" s="247">
        <v>8.0820899999999997E-5</v>
      </c>
      <c r="AD27" s="247">
        <v>1.6171099999999998E-5</v>
      </c>
      <c r="AE27" s="248"/>
      <c r="AF27" s="249">
        <v>9306.1319664323</v>
      </c>
      <c r="AG27" s="249" t="s">
        <v>399</v>
      </c>
      <c r="AH27" s="249">
        <v>1.0976171606</v>
      </c>
      <c r="AI27" s="249">
        <v>418.59515695329998</v>
      </c>
      <c r="AJ27" s="249" t="s">
        <v>399</v>
      </c>
      <c r="AK27" s="249" t="s">
        <v>399</v>
      </c>
      <c r="AL27" s="250" t="s">
        <v>12</v>
      </c>
    </row>
    <row r="28" spans="1:38" s="1" customFormat="1" ht="26.25" customHeight="1" thickBot="1" x14ac:dyDescent="0.3">
      <c r="A28" s="244" t="s">
        <v>123</v>
      </c>
      <c r="B28" s="244" t="s">
        <v>164</v>
      </c>
      <c r="C28" s="245" t="s">
        <v>146</v>
      </c>
      <c r="D28" s="246"/>
      <c r="E28" s="247">
        <v>0.5834441734361695</v>
      </c>
      <c r="F28" s="247">
        <v>3.7425221450145707E-2</v>
      </c>
      <c r="G28" s="247">
        <v>6.8899647317326531E-4</v>
      </c>
      <c r="H28" s="247">
        <v>7.7421718847643889E-4</v>
      </c>
      <c r="I28" s="247">
        <v>2.8347191068561182E-2</v>
      </c>
      <c r="J28" s="247">
        <v>2.8347191068561182E-2</v>
      </c>
      <c r="K28" s="247">
        <v>2.8347191068561182E-2</v>
      </c>
      <c r="L28" s="247">
        <v>2.3418017530809306E-2</v>
      </c>
      <c r="M28" s="247">
        <v>0.27790755490312624</v>
      </c>
      <c r="N28" s="247">
        <v>2.2562391894707595E-5</v>
      </c>
      <c r="O28" s="247">
        <v>2.2879803802079088E-6</v>
      </c>
      <c r="P28" s="247">
        <v>2.3260679819667873E-4</v>
      </c>
      <c r="Q28" s="247">
        <v>4.4966077835729393E-6</v>
      </c>
      <c r="R28" s="247">
        <v>3.6697589004986808E-4</v>
      </c>
      <c r="S28" s="247">
        <v>2.4630816858145515E-4</v>
      </c>
      <c r="T28" s="247">
        <v>1.0342216173474785E-5</v>
      </c>
      <c r="U28" s="247">
        <v>4.4172548067300643E-6</v>
      </c>
      <c r="V28" s="247">
        <v>7.9272527590612475E-4</v>
      </c>
      <c r="W28" s="247">
        <v>1.9469600000000004E-2</v>
      </c>
      <c r="X28" s="247">
        <v>7.8652790689999995E-4</v>
      </c>
      <c r="Y28" s="247">
        <v>8.8160440829999995E-4</v>
      </c>
      <c r="Z28" s="247">
        <v>6.9141675930000008E-4</v>
      </c>
      <c r="AA28" s="247">
        <v>7.3310671429999998E-4</v>
      </c>
      <c r="AB28" s="247">
        <v>3.0926557887999999E-3</v>
      </c>
      <c r="AC28" s="247">
        <v>1.9469900000000001E-5</v>
      </c>
      <c r="AD28" s="247">
        <v>3.9055000000000001E-6</v>
      </c>
      <c r="AE28" s="248"/>
      <c r="AF28" s="249">
        <v>1932.1186936903</v>
      </c>
      <c r="AG28" s="249" t="s">
        <v>399</v>
      </c>
      <c r="AH28" s="249" t="s">
        <v>501</v>
      </c>
      <c r="AI28" s="249">
        <v>87.214292527400005</v>
      </c>
      <c r="AJ28" s="249" t="s">
        <v>399</v>
      </c>
      <c r="AK28" s="249" t="s">
        <v>399</v>
      </c>
      <c r="AL28" s="250" t="s">
        <v>12</v>
      </c>
    </row>
    <row r="29" spans="1:38" s="1" customFormat="1" ht="26.25" customHeight="1" thickBot="1" x14ac:dyDescent="0.3">
      <c r="A29" s="244" t="s">
        <v>123</v>
      </c>
      <c r="B29" s="244" t="s">
        <v>165</v>
      </c>
      <c r="C29" s="245" t="s">
        <v>147</v>
      </c>
      <c r="D29" s="246"/>
      <c r="E29" s="247">
        <v>1.2863440668817894</v>
      </c>
      <c r="F29" s="247">
        <v>4.0744221932069828E-2</v>
      </c>
      <c r="G29" s="247">
        <v>7.2811619776332135E-4</v>
      </c>
      <c r="H29" s="247">
        <v>8.7466795480199244E-4</v>
      </c>
      <c r="I29" s="247">
        <v>1.9669941140219603E-2</v>
      </c>
      <c r="J29" s="247">
        <v>1.9669941140219603E-2</v>
      </c>
      <c r="K29" s="247">
        <v>1.9669941140219603E-2</v>
      </c>
      <c r="L29" s="247">
        <v>1.3646345361235934E-2</v>
      </c>
      <c r="M29" s="247">
        <v>0.34326409857802476</v>
      </c>
      <c r="N29" s="247">
        <v>2.2697867691352406E-5</v>
      </c>
      <c r="O29" s="247">
        <v>2.2698154029835226E-6</v>
      </c>
      <c r="P29" s="247">
        <v>2.4059148463866526E-4</v>
      </c>
      <c r="Q29" s="247">
        <v>4.5395592213463407E-6</v>
      </c>
      <c r="R29" s="247">
        <v>3.8584878956726373E-4</v>
      </c>
      <c r="S29" s="247">
        <v>2.5874585595453263E-4</v>
      </c>
      <c r="T29" s="247">
        <v>9.08033538124466E-6</v>
      </c>
      <c r="U29" s="247">
        <v>4.5394876367256361E-6</v>
      </c>
      <c r="V29" s="247">
        <v>8.171056270719929E-4</v>
      </c>
      <c r="W29" s="247">
        <v>6.4358999999999996E-3</v>
      </c>
      <c r="X29" s="247">
        <v>1.2061851150000001E-4</v>
      </c>
      <c r="Y29" s="247">
        <v>7.3041209520000006E-4</v>
      </c>
      <c r="Z29" s="247">
        <v>8.1618525829999997E-4</v>
      </c>
      <c r="AA29" s="247">
        <v>1.8762879550000001E-4</v>
      </c>
      <c r="AB29" s="247">
        <v>1.8548446605000002E-3</v>
      </c>
      <c r="AC29" s="247">
        <v>4.6338999999999998E-6</v>
      </c>
      <c r="AD29" s="247">
        <v>9.3770000000000004E-7</v>
      </c>
      <c r="AE29" s="248"/>
      <c r="AF29" s="249">
        <v>2020.8596360613999</v>
      </c>
      <c r="AG29" s="249" t="s">
        <v>399</v>
      </c>
      <c r="AH29" s="249" t="s">
        <v>399</v>
      </c>
      <c r="AI29" s="249">
        <v>91.201149030899998</v>
      </c>
      <c r="AJ29" s="249" t="s">
        <v>399</v>
      </c>
      <c r="AK29" s="249" t="s">
        <v>399</v>
      </c>
      <c r="AL29" s="250" t="s">
        <v>12</v>
      </c>
    </row>
    <row r="30" spans="1:38" s="1" customFormat="1" ht="26.25" customHeight="1" thickBot="1" x14ac:dyDescent="0.3">
      <c r="A30" s="244" t="s">
        <v>123</v>
      </c>
      <c r="B30" s="244" t="s">
        <v>166</v>
      </c>
      <c r="C30" s="245" t="s">
        <v>54</v>
      </c>
      <c r="D30" s="246"/>
      <c r="E30" s="247">
        <v>8.1559275172669882E-3</v>
      </c>
      <c r="F30" s="247">
        <v>7.0847532952290126E-2</v>
      </c>
      <c r="G30" s="247">
        <v>1.3660238523182389E-5</v>
      </c>
      <c r="H30" s="247">
        <v>8.4970208845578954E-5</v>
      </c>
      <c r="I30" s="247">
        <v>8.7576421239011863E-4</v>
      </c>
      <c r="J30" s="247">
        <v>8.7576421239011863E-4</v>
      </c>
      <c r="K30" s="247">
        <v>8.7576421239011863E-4</v>
      </c>
      <c r="L30" s="247">
        <v>1.6151122826869977E-4</v>
      </c>
      <c r="M30" s="247">
        <v>0.26969955966107129</v>
      </c>
      <c r="N30" s="247">
        <v>3.262638246293344E-6</v>
      </c>
      <c r="O30" s="247">
        <v>4.6453535317286908E-5</v>
      </c>
      <c r="P30" s="247">
        <v>1.5916040004321963E-5</v>
      </c>
      <c r="Q30" s="247">
        <v>5.4882896566627461E-7</v>
      </c>
      <c r="R30" s="247">
        <v>2.0557866865868047E-4</v>
      </c>
      <c r="S30" s="247">
        <v>7.871432256120298E-3</v>
      </c>
      <c r="T30" s="247">
        <v>3.2651802589866405E-4</v>
      </c>
      <c r="U30" s="247">
        <v>4.6251396504391408E-5</v>
      </c>
      <c r="V30" s="247">
        <v>4.6105158645011997E-3</v>
      </c>
      <c r="W30" s="247">
        <v>6.1090000000000005E-4</v>
      </c>
      <c r="X30" s="247">
        <v>1.23703354E-5</v>
      </c>
      <c r="Y30" s="247">
        <v>1.52123746E-5</v>
      </c>
      <c r="Z30" s="247">
        <v>9.7079056000000007E-6</v>
      </c>
      <c r="AA30" s="247">
        <v>1.67722509E-5</v>
      </c>
      <c r="AB30" s="247">
        <v>5.4062866500000005E-5</v>
      </c>
      <c r="AC30" s="247">
        <v>6.1060000000000003E-7</v>
      </c>
      <c r="AD30" s="247">
        <v>2.181E-7</v>
      </c>
      <c r="AE30" s="248"/>
      <c r="AF30" s="249">
        <v>84.357119615499997</v>
      </c>
      <c r="AG30" s="249" t="s">
        <v>399</v>
      </c>
      <c r="AH30" s="249" t="s">
        <v>501</v>
      </c>
      <c r="AI30" s="249">
        <v>3.7674152273999999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0.20343042598403963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9.4392612750468743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4.6267678149926099E-2</v>
      </c>
      <c r="J32" s="247">
        <v>8.8506256529607572E-2</v>
      </c>
      <c r="K32" s="247">
        <v>0.11394653937421237</v>
      </c>
      <c r="L32" s="247">
        <v>4.4561488785036362E-3</v>
      </c>
      <c r="M32" s="247" t="s">
        <v>399</v>
      </c>
      <c r="N32" s="247">
        <v>0.13000334349980136</v>
      </c>
      <c r="O32" s="247">
        <v>5.8328680320930497E-4</v>
      </c>
      <c r="P32" s="282" t="s">
        <v>501</v>
      </c>
      <c r="Q32" s="247">
        <v>1.4923871884457843E-3</v>
      </c>
      <c r="R32" s="247">
        <v>4.8373681418901651E-2</v>
      </c>
      <c r="S32" s="247">
        <v>1.0608518828201896</v>
      </c>
      <c r="T32" s="247">
        <v>7.5239522487320631E-3</v>
      </c>
      <c r="U32" s="247">
        <v>9.2535356299852168E-4</v>
      </c>
      <c r="V32" s="247">
        <v>0.36962393434697832</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3549.9850225235</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1.6459383029526212E-2</v>
      </c>
      <c r="J33" s="247">
        <v>3.0480338943567064E-2</v>
      </c>
      <c r="K33" s="247">
        <v>6.0960677887134128E-2</v>
      </c>
      <c r="L33" s="247">
        <v>6.4618318560362171E-4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3549.9850225235</v>
      </c>
      <c r="AL33" s="250" t="s">
        <v>459</v>
      </c>
    </row>
    <row r="34" spans="1:38" s="1" customFormat="1" ht="26.25" customHeight="1" thickBot="1" x14ac:dyDescent="0.3">
      <c r="A34" s="244" t="s">
        <v>121</v>
      </c>
      <c r="B34" s="244" t="s">
        <v>170</v>
      </c>
      <c r="C34" s="245" t="s">
        <v>58</v>
      </c>
      <c r="D34" s="246"/>
      <c r="E34" s="247">
        <v>4.5269642175999956E-2</v>
      </c>
      <c r="F34" s="247">
        <v>4.0181913727999957E-3</v>
      </c>
      <c r="G34" s="247">
        <v>1.7825617919999981E-3</v>
      </c>
      <c r="H34" s="247">
        <v>6.0532827519999943E-6</v>
      </c>
      <c r="I34" s="247">
        <v>1.1835467564799988E-3</v>
      </c>
      <c r="J34" s="247">
        <v>1.2437082169599988E-3</v>
      </c>
      <c r="K34" s="247">
        <v>1.3131538534399986E-3</v>
      </c>
      <c r="L34" s="247">
        <v>7.6930539171199939E-4</v>
      </c>
      <c r="M34" s="247">
        <v>9.2433256255999921E-3</v>
      </c>
      <c r="N34" s="247" t="s">
        <v>501</v>
      </c>
      <c r="O34" s="247">
        <v>8.6528520319999918E-6</v>
      </c>
      <c r="P34" s="247" t="s">
        <v>501</v>
      </c>
      <c r="Q34" s="247" t="s">
        <v>501</v>
      </c>
      <c r="R34" s="247">
        <v>4.3189986751999957E-5</v>
      </c>
      <c r="S34" s="247">
        <v>1.4683852761599985E-3</v>
      </c>
      <c r="T34" s="247">
        <v>6.0458554111999939E-5</v>
      </c>
      <c r="U34" s="247">
        <v>8.6528520319999918E-6</v>
      </c>
      <c r="V34" s="247">
        <v>8.6379973503999919E-4</v>
      </c>
      <c r="W34" s="247" t="s">
        <v>501</v>
      </c>
      <c r="X34" s="247">
        <v>2.5921419391999971E-5</v>
      </c>
      <c r="Y34" s="247">
        <v>4.3189986751999957E-5</v>
      </c>
      <c r="Z34" s="247" t="s">
        <v>501</v>
      </c>
      <c r="AA34" s="247" t="s">
        <v>501</v>
      </c>
      <c r="AB34" s="247">
        <v>6.9111406143999938E-5</v>
      </c>
      <c r="AC34" s="247" t="s">
        <v>399</v>
      </c>
      <c r="AD34" s="247" t="s">
        <v>399</v>
      </c>
      <c r="AE34" s="248"/>
      <c r="AF34" s="249">
        <v>37.136703999999959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4.5452576896580686E-2</v>
      </c>
      <c r="F36" s="247">
        <v>1.6212082876639101E-3</v>
      </c>
      <c r="G36" s="247">
        <v>1.7424317539762586E-3</v>
      </c>
      <c r="H36" s="247">
        <v>4.2316199739423417E-6</v>
      </c>
      <c r="I36" s="247">
        <v>8.1047968442095688E-4</v>
      </c>
      <c r="J36" s="247">
        <v>8.684777699461666E-4</v>
      </c>
      <c r="K36" s="247">
        <v>8.684777699461666E-4</v>
      </c>
      <c r="L36" s="247">
        <v>2.6922810868331169E-4</v>
      </c>
      <c r="M36" s="247">
        <v>4.2838929265616296E-3</v>
      </c>
      <c r="N36" s="247">
        <v>7.5248159889574706E-5</v>
      </c>
      <c r="O36" s="247">
        <v>5.7998085525209749E-6</v>
      </c>
      <c r="P36" s="247">
        <v>1.7374533775363265E-5</v>
      </c>
      <c r="Q36" s="247">
        <v>2.3149450445684582E-5</v>
      </c>
      <c r="R36" s="247">
        <v>2.8949258998205553E-5</v>
      </c>
      <c r="S36" s="247">
        <v>5.0953682862705726E-4</v>
      </c>
      <c r="T36" s="247">
        <v>5.7898517996411106E-4</v>
      </c>
      <c r="U36" s="247">
        <v>5.7898517996411105E-5</v>
      </c>
      <c r="V36" s="247">
        <v>6.9473243219253392E-4</v>
      </c>
      <c r="W36" s="247">
        <v>7.5248159889574714E-2</v>
      </c>
      <c r="X36" s="247" t="s">
        <v>501</v>
      </c>
      <c r="Y36" s="247" t="s">
        <v>501</v>
      </c>
      <c r="Z36" s="247" t="s">
        <v>501</v>
      </c>
      <c r="AA36" s="247" t="s">
        <v>501</v>
      </c>
      <c r="AB36" s="247">
        <v>1.9664586937732061E-6</v>
      </c>
      <c r="AC36" s="247">
        <v>4.6298900891369164E-5</v>
      </c>
      <c r="AD36" s="247">
        <v>2.2004423864500181E-5</v>
      </c>
      <c r="AE36" s="248"/>
      <c r="AF36" s="249">
        <v>24.891882199660834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26.833333333333339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8.9468727703431467E-3</v>
      </c>
      <c r="F38" s="247">
        <v>6.0269454561931392E-4</v>
      </c>
      <c r="G38" s="247">
        <v>7.6433042363908979E-6</v>
      </c>
      <c r="H38" s="247">
        <v>3.7765976566375926E-6</v>
      </c>
      <c r="I38" s="247">
        <v>3.7437657574082019E-4</v>
      </c>
      <c r="J38" s="247">
        <v>5.9501727634174168E-4</v>
      </c>
      <c r="K38" s="247">
        <v>1.7599049115329969E-3</v>
      </c>
      <c r="L38" s="247">
        <v>2.445961747592666E-4</v>
      </c>
      <c r="M38" s="247">
        <v>4.5027818059560909E-3</v>
      </c>
      <c r="N38" s="247">
        <v>7.111805453259235E-10</v>
      </c>
      <c r="O38" s="247">
        <v>1.2239159001474302E-5</v>
      </c>
      <c r="P38" s="247" t="s">
        <v>501</v>
      </c>
      <c r="Q38" s="247" t="s">
        <v>501</v>
      </c>
      <c r="R38" s="247">
        <v>3.1512140591537489E-5</v>
      </c>
      <c r="S38" s="247">
        <v>1.1032875006401629E-3</v>
      </c>
      <c r="T38" s="247">
        <v>4.0860767495271375E-5</v>
      </c>
      <c r="U38" s="247">
        <v>4.7653059408385422E-6</v>
      </c>
      <c r="V38" s="247">
        <v>7.2487528257653524E-4</v>
      </c>
      <c r="W38" s="247" t="s">
        <v>501</v>
      </c>
      <c r="X38" s="247">
        <v>1.4275293251768317E-5</v>
      </c>
      <c r="Y38" s="247">
        <v>2.37932520933067E-5</v>
      </c>
      <c r="Z38" s="247" t="s">
        <v>399</v>
      </c>
      <c r="AA38" s="247" t="s">
        <v>399</v>
      </c>
      <c r="AB38" s="247">
        <v>3.8068545345075049E-5</v>
      </c>
      <c r="AC38" s="247" t="s">
        <v>501</v>
      </c>
      <c r="AD38" s="247" t="s">
        <v>399</v>
      </c>
      <c r="AE38" s="248"/>
      <c r="AF38" s="249">
        <v>20.358321673115672</v>
      </c>
      <c r="AG38" s="249" t="s">
        <v>399</v>
      </c>
      <c r="AH38" s="249" t="s">
        <v>399</v>
      </c>
      <c r="AI38" s="249">
        <v>5.9085163966862082E-5</v>
      </c>
      <c r="AJ38" s="249" t="s">
        <v>399</v>
      </c>
      <c r="AK38" s="249" t="s">
        <v>414</v>
      </c>
      <c r="AL38" s="250" t="s">
        <v>12</v>
      </c>
    </row>
    <row r="39" spans="1:38" s="1" customFormat="1" ht="26.25" customHeight="1" thickBot="1" x14ac:dyDescent="0.3">
      <c r="A39" s="244" t="s">
        <v>115</v>
      </c>
      <c r="B39" s="244" t="s">
        <v>175</v>
      </c>
      <c r="C39" s="245" t="s">
        <v>423</v>
      </c>
      <c r="D39" s="246"/>
      <c r="E39" s="247">
        <v>0.53765129333650052</v>
      </c>
      <c r="F39" s="247">
        <v>0.34068227021527375</v>
      </c>
      <c r="G39" s="247">
        <v>0.21236433062651308</v>
      </c>
      <c r="H39" s="247">
        <v>7.9734340132923028E-3</v>
      </c>
      <c r="I39" s="247">
        <v>4.9090638180671359E-2</v>
      </c>
      <c r="J39" s="247">
        <v>5.5591786579673827E-2</v>
      </c>
      <c r="K39" s="247">
        <v>5.5591786579673827E-2</v>
      </c>
      <c r="L39" s="247">
        <v>2.2247208532114558E-2</v>
      </c>
      <c r="M39" s="247">
        <v>0.57644417192425601</v>
      </c>
      <c r="N39" s="247">
        <v>1.7478602430228661E-2</v>
      </c>
      <c r="O39" s="247">
        <v>3.3669251355011171E-4</v>
      </c>
      <c r="P39" s="247">
        <v>7.1977611066264139E-3</v>
      </c>
      <c r="Q39" s="247">
        <v>2.3763129109435591E-3</v>
      </c>
      <c r="R39" s="247">
        <v>2.1838557126452503E-2</v>
      </c>
      <c r="S39" s="247">
        <v>6.5347608916246558E-3</v>
      </c>
      <c r="T39" s="247">
        <v>0.27104924575488037</v>
      </c>
      <c r="U39" s="247">
        <v>9.6652208974377474E-4</v>
      </c>
      <c r="V39" s="247">
        <v>4.844424409178312E-2</v>
      </c>
      <c r="W39" s="247">
        <v>1.9724795322442635E-2</v>
      </c>
      <c r="X39" s="247">
        <v>1.3425468866025558E-5</v>
      </c>
      <c r="Y39" s="247">
        <v>4.0741431355019183E-5</v>
      </c>
      <c r="Z39" s="247">
        <v>1.7904654048309358E-5</v>
      </c>
      <c r="AA39" s="247">
        <v>1.7212686519487231E-5</v>
      </c>
      <c r="AB39" s="247">
        <v>8.9284240788841334E-5</v>
      </c>
      <c r="AC39" s="247" t="s">
        <v>501</v>
      </c>
      <c r="AD39" s="247" t="s">
        <v>501</v>
      </c>
      <c r="AE39" s="248"/>
      <c r="AF39" s="249">
        <v>2167.049466334156</v>
      </c>
      <c r="AG39" s="249" t="s">
        <v>399</v>
      </c>
      <c r="AH39" s="249">
        <v>12927.881777764811</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0.86371707750167592</v>
      </c>
      <c r="F41" s="247">
        <v>0.18623257934357695</v>
      </c>
      <c r="G41" s="247">
        <v>0.51008053515300333</v>
      </c>
      <c r="H41" s="247">
        <v>2.212225524006026E-2</v>
      </c>
      <c r="I41" s="247">
        <v>0.15658642833740033</v>
      </c>
      <c r="J41" s="247">
        <v>0.15905177088224934</v>
      </c>
      <c r="K41" s="247">
        <v>0.1684196826430221</v>
      </c>
      <c r="L41" s="247">
        <v>1.2123989465027527E-2</v>
      </c>
      <c r="M41" s="247">
        <v>2.2126135844735995</v>
      </c>
      <c r="N41" s="247">
        <v>2.6617580415926888E-2</v>
      </c>
      <c r="O41" s="247">
        <v>3.2724172161056712E-3</v>
      </c>
      <c r="P41" s="247">
        <v>3.6402873125748248E-3</v>
      </c>
      <c r="Q41" s="247">
        <v>2.960004659224301E-3</v>
      </c>
      <c r="R41" s="247">
        <v>8.149223205447035E-3</v>
      </c>
      <c r="S41" s="247">
        <v>5.5410174166249885E-3</v>
      </c>
      <c r="T41" s="247">
        <v>2.4791422431423987E-3</v>
      </c>
      <c r="U41" s="247">
        <v>1.9035150078475359E-2</v>
      </c>
      <c r="V41" s="247">
        <v>0.15571881329347534</v>
      </c>
      <c r="W41" s="247">
        <v>0.2327438485755679</v>
      </c>
      <c r="X41" s="247">
        <v>5.3115678770273053E-2</v>
      </c>
      <c r="Y41" s="247">
        <v>6.7778591221287168E-2</v>
      </c>
      <c r="Z41" s="247">
        <v>2.6631961369999801E-2</v>
      </c>
      <c r="AA41" s="247">
        <v>2.7686227824420463E-2</v>
      </c>
      <c r="AB41" s="247">
        <v>0.1752124591859805</v>
      </c>
      <c r="AC41" s="247">
        <v>1.261326237258891E-3</v>
      </c>
      <c r="AD41" s="247">
        <v>2.6466044785014999E-2</v>
      </c>
      <c r="AE41" s="248"/>
      <c r="AF41" s="249">
        <v>5159.2071415905357</v>
      </c>
      <c r="AG41" s="249">
        <v>155.64739951999621</v>
      </c>
      <c r="AH41" s="249">
        <v>20969.203348816522</v>
      </c>
      <c r="AI41" s="249">
        <v>232.96496991129865</v>
      </c>
      <c r="AJ41" s="249" t="s">
        <v>399</v>
      </c>
      <c r="AK41" s="249" t="s">
        <v>414</v>
      </c>
      <c r="AL41" s="250" t="s">
        <v>12</v>
      </c>
    </row>
    <row r="42" spans="1:38" s="1" customFormat="1" ht="26.25" customHeight="1" thickBot="1" x14ac:dyDescent="0.3">
      <c r="A42" s="244" t="s">
        <v>121</v>
      </c>
      <c r="B42" s="244" t="s">
        <v>178</v>
      </c>
      <c r="C42" s="245" t="s">
        <v>60</v>
      </c>
      <c r="D42" s="246"/>
      <c r="E42" s="247">
        <v>5.8014398832030552E-3</v>
      </c>
      <c r="F42" s="247">
        <v>6.5810224431756006E-2</v>
      </c>
      <c r="G42" s="247">
        <v>5.2820985300447828E-6</v>
      </c>
      <c r="H42" s="247">
        <v>8.1486181428117059E-6</v>
      </c>
      <c r="I42" s="247">
        <v>3.2136300645888439E-4</v>
      </c>
      <c r="J42" s="247">
        <v>3.4200405644060444E-4</v>
      </c>
      <c r="K42" s="247">
        <v>3.6510360542948446E-4</v>
      </c>
      <c r="L42" s="247">
        <v>4.1649178157564135E-5</v>
      </c>
      <c r="M42" s="247">
        <v>0.39584294403531706</v>
      </c>
      <c r="N42" s="247">
        <v>1.7497654361316037E-5</v>
      </c>
      <c r="O42" s="247">
        <v>7.5652477648148102E-6</v>
      </c>
      <c r="P42" s="247" t="s">
        <v>501</v>
      </c>
      <c r="Q42" s="247" t="s">
        <v>501</v>
      </c>
      <c r="R42" s="247">
        <v>7.6079543222899661E-5</v>
      </c>
      <c r="S42" s="247">
        <v>2.0953275165439323E-3</v>
      </c>
      <c r="T42" s="247">
        <v>5.5852122266648452E-5</v>
      </c>
      <c r="U42" s="247">
        <v>7.0740180396748094E-6</v>
      </c>
      <c r="V42" s="247">
        <v>1.0190511037324727E-3</v>
      </c>
      <c r="W42" s="247" t="s">
        <v>501</v>
      </c>
      <c r="X42" s="247">
        <v>2.3696456951338647E-5</v>
      </c>
      <c r="Y42" s="247">
        <v>2.4849845584162747E-5</v>
      </c>
      <c r="Z42" s="247" t="s">
        <v>399</v>
      </c>
      <c r="AA42" s="247" t="s">
        <v>399</v>
      </c>
      <c r="AB42" s="247">
        <v>4.8546302535501397E-5</v>
      </c>
      <c r="AC42" s="247" t="s">
        <v>501</v>
      </c>
      <c r="AD42" s="247" t="s">
        <v>399</v>
      </c>
      <c r="AE42" s="248"/>
      <c r="AF42" s="249">
        <v>30.965806566872509</v>
      </c>
      <c r="AG42" s="249" t="s">
        <v>399</v>
      </c>
      <c r="AH42" s="249" t="s">
        <v>399</v>
      </c>
      <c r="AI42" s="249">
        <v>1.4537121182076729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1.5548474775032067E-3</v>
      </c>
      <c r="F44" s="247">
        <v>8.9214507873479204E-3</v>
      </c>
      <c r="G44" s="247">
        <v>1.1848220405861747E-6</v>
      </c>
      <c r="H44" s="247">
        <v>5.6594132346878682E-7</v>
      </c>
      <c r="I44" s="247">
        <v>2.4577800660003941E-4</v>
      </c>
      <c r="J44" s="247">
        <v>1.5007131200009446E-3</v>
      </c>
      <c r="K44" s="247">
        <v>5.279083084885579E-3</v>
      </c>
      <c r="L44" s="247">
        <v>4.5727239055410502E-5</v>
      </c>
      <c r="M44" s="247">
        <v>2.2937593477707276E-2</v>
      </c>
      <c r="N44" s="247">
        <v>8.8724051446874036E-7</v>
      </c>
      <c r="O44" s="247">
        <v>2.2160797046124551E-6</v>
      </c>
      <c r="P44" s="247" t="s">
        <v>501</v>
      </c>
      <c r="Q44" s="247" t="s">
        <v>501</v>
      </c>
      <c r="R44" s="247">
        <v>7.0625907375265569E-6</v>
      </c>
      <c r="S44" s="247">
        <v>2.9700672150023764E-4</v>
      </c>
      <c r="T44" s="247">
        <v>8.923360784752604E-6</v>
      </c>
      <c r="U44" s="247">
        <v>9.3038437051302665E-7</v>
      </c>
      <c r="V44" s="247">
        <v>1.7211007916571755E-4</v>
      </c>
      <c r="W44" s="247" t="s">
        <v>501</v>
      </c>
      <c r="X44" s="247">
        <v>3.2493172096514421E-6</v>
      </c>
      <c r="Y44" s="247">
        <v>4.3926920331524021E-6</v>
      </c>
      <c r="Z44" s="247" t="s">
        <v>399</v>
      </c>
      <c r="AA44" s="247" t="s">
        <v>399</v>
      </c>
      <c r="AB44" s="247">
        <v>7.6420092428038446E-6</v>
      </c>
      <c r="AC44" s="247" t="s">
        <v>501</v>
      </c>
      <c r="AD44" s="247" t="s">
        <v>399</v>
      </c>
      <c r="AE44" s="248"/>
      <c r="AF44" s="249">
        <v>4.0110229159678408</v>
      </c>
      <c r="AG44" s="249" t="s">
        <v>399</v>
      </c>
      <c r="AH44" s="249" t="s">
        <v>399</v>
      </c>
      <c r="AI44" s="249">
        <v>7.3712296574991412E-2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4.7952574985881232E-5</v>
      </c>
      <c r="F47" s="247">
        <v>7.525081392938834E-6</v>
      </c>
      <c r="G47" s="247">
        <v>2.2032504418656427E-8</v>
      </c>
      <c r="H47" s="247">
        <v>1.229456093662017E-8</v>
      </c>
      <c r="I47" s="247">
        <v>1.0425117499929043E-5</v>
      </c>
      <c r="J47" s="247">
        <v>5.8132909788990555E-5</v>
      </c>
      <c r="K47" s="247">
        <v>3.7005767532044868E-4</v>
      </c>
      <c r="L47" s="247">
        <v>2.8172979435859325E-6</v>
      </c>
      <c r="M47" s="247">
        <v>2.9036795420818676E-5</v>
      </c>
      <c r="N47" s="247" t="s">
        <v>399</v>
      </c>
      <c r="O47" s="247">
        <v>2.1308238178970222E-6</v>
      </c>
      <c r="P47" s="247" t="s">
        <v>501</v>
      </c>
      <c r="Q47" s="247" t="s">
        <v>501</v>
      </c>
      <c r="R47" s="247">
        <v>3.0976322386539878E-6</v>
      </c>
      <c r="S47" s="247">
        <v>1.7422349795195922E-4</v>
      </c>
      <c r="T47" s="247">
        <v>3.078843126128276E-6</v>
      </c>
      <c r="U47" s="247">
        <v>1.3735975323351901E-8</v>
      </c>
      <c r="V47" s="247">
        <v>9.949228000819636E-5</v>
      </c>
      <c r="W47" s="247" t="s">
        <v>501</v>
      </c>
      <c r="X47" s="247">
        <v>3.4560668666646661E-8</v>
      </c>
      <c r="Y47" s="247">
        <v>5.9797770610522373E-8</v>
      </c>
      <c r="Z47" s="247" t="s">
        <v>399</v>
      </c>
      <c r="AA47" s="247" t="s">
        <v>399</v>
      </c>
      <c r="AB47" s="247">
        <v>9.4358439277169014E-8</v>
      </c>
      <c r="AC47" s="247" t="s">
        <v>501</v>
      </c>
      <c r="AD47" s="247" t="s">
        <v>399</v>
      </c>
      <c r="AE47" s="248"/>
      <c r="AF47" s="249">
        <v>5.8645746643050896E-2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2.9026215873264934E-2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0.27301465364368915</v>
      </c>
      <c r="AL53" s="250" t="s">
        <v>373</v>
      </c>
    </row>
    <row r="54" spans="1:38" s="1" customFormat="1" ht="37.5" customHeight="1" thickBot="1" x14ac:dyDescent="0.3">
      <c r="A54" s="244" t="s">
        <v>116</v>
      </c>
      <c r="B54" s="251" t="s">
        <v>188</v>
      </c>
      <c r="C54" s="254" t="s">
        <v>291</v>
      </c>
      <c r="D54" s="256"/>
      <c r="E54" s="247" t="s">
        <v>399</v>
      </c>
      <c r="F54" s="247">
        <v>0.23087316269499999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34901.441500472989</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2.1861685777777779E-3</v>
      </c>
      <c r="J61" s="247">
        <v>2.1861685777777778E-2</v>
      </c>
      <c r="K61" s="247">
        <v>7.2678475555555566E-2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61852.333333333343</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1.4069286228186333</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1154635</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0.77176722150855892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2.5958330000000002E-2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6.1280334387346777E-3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1154635</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0.23738337999999998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4.1632166110297606E-3</v>
      </c>
      <c r="F91" s="247">
        <v>1.1074321089709831E-2</v>
      </c>
      <c r="G91" s="247">
        <v>1.6628709934038747E-3</v>
      </c>
      <c r="H91" s="247">
        <v>9.4955439095652482E-3</v>
      </c>
      <c r="I91" s="247">
        <v>7.0701418698933954E-2</v>
      </c>
      <c r="J91" s="247">
        <v>7.8944280360398023E-2</v>
      </c>
      <c r="K91" s="247">
        <v>8.0646797222947181E-2</v>
      </c>
      <c r="L91" s="247">
        <v>2.7800206867763315E-4</v>
      </c>
      <c r="M91" s="247">
        <v>0.12730172087405706</v>
      </c>
      <c r="N91" s="247">
        <v>0.13495826471208086</v>
      </c>
      <c r="O91" s="247">
        <v>1.4951416502585298E-2</v>
      </c>
      <c r="P91" s="247">
        <v>3.3012408019079742E-4</v>
      </c>
      <c r="Q91" s="247">
        <v>2.4313489355428652E-4</v>
      </c>
      <c r="R91" s="247">
        <v>1.2722075092767829E-2</v>
      </c>
      <c r="S91" s="247">
        <v>0.48812805627509054</v>
      </c>
      <c r="T91" s="247">
        <v>2.7706912239066721E-2</v>
      </c>
      <c r="U91" s="247">
        <v>2.3770000473078211E-3</v>
      </c>
      <c r="V91" s="247">
        <v>0.28201785137269003</v>
      </c>
      <c r="W91" s="247">
        <v>2.2880828697747585E-4</v>
      </c>
      <c r="X91" s="247">
        <v>2.5397719854499822E-4</v>
      </c>
      <c r="Y91" s="247">
        <v>1.0296372913986414E-4</v>
      </c>
      <c r="Z91" s="247">
        <v>1.0296372913986414E-4</v>
      </c>
      <c r="AA91" s="247">
        <v>1.0296372913986414E-4</v>
      </c>
      <c r="AB91" s="247">
        <v>5.6286838596459059E-4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0.20894182447975621</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3.2827181842599053E-5</v>
      </c>
      <c r="F99" s="247">
        <v>8.7784149654795388E-4</v>
      </c>
      <c r="G99" s="247" t="s">
        <v>399</v>
      </c>
      <c r="H99" s="247">
        <v>1.1508135000062052E-3</v>
      </c>
      <c r="I99" s="247">
        <v>2.6461114219238244E-5</v>
      </c>
      <c r="J99" s="247">
        <v>4.0659760873463645E-5</v>
      </c>
      <c r="K99" s="247">
        <v>8.9064238103777498E-5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6.4539302973751822E-2</v>
      </c>
      <c r="AL99" s="250" t="s">
        <v>402</v>
      </c>
    </row>
    <row r="100" spans="1:38" s="1" customFormat="1" ht="26.25" customHeight="1" thickBot="1" x14ac:dyDescent="0.3">
      <c r="A100" s="244" t="s">
        <v>118</v>
      </c>
      <c r="B100" s="244" t="s">
        <v>227</v>
      </c>
      <c r="C100" s="245" t="s">
        <v>435</v>
      </c>
      <c r="D100" s="263"/>
      <c r="E100" s="247">
        <v>7.9580674512299483E-5</v>
      </c>
      <c r="F100" s="247">
        <v>1.2988969641756171E-3</v>
      </c>
      <c r="G100" s="247" t="s">
        <v>399</v>
      </c>
      <c r="H100" s="247">
        <v>1.5730825052017198E-3</v>
      </c>
      <c r="I100" s="247">
        <v>3.7275971099865151E-5</v>
      </c>
      <c r="J100" s="247">
        <v>5.5924415087380248E-5</v>
      </c>
      <c r="K100" s="247">
        <v>1.2219513225104775E-4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0.20755354778069562</v>
      </c>
      <c r="AL100" s="250" t="s">
        <v>402</v>
      </c>
    </row>
    <row r="101" spans="1:38" s="1" customFormat="1" ht="26.25" customHeight="1" thickBot="1" x14ac:dyDescent="0.3">
      <c r="A101" s="244" t="s">
        <v>118</v>
      </c>
      <c r="B101" s="244" t="s">
        <v>229</v>
      </c>
      <c r="C101" s="245" t="s">
        <v>272</v>
      </c>
      <c r="D101" s="263"/>
      <c r="E101" s="247">
        <v>4.4730366303821081E-7</v>
      </c>
      <c r="F101" s="247">
        <v>5.4688898711883755E-6</v>
      </c>
      <c r="G101" s="247" t="s">
        <v>399</v>
      </c>
      <c r="H101" s="247">
        <v>1.6321578240709192E-5</v>
      </c>
      <c r="I101" s="247">
        <v>4.7846802773753383E-7</v>
      </c>
      <c r="J101" s="247">
        <v>1.4354040832126016E-6</v>
      </c>
      <c r="K101" s="247">
        <v>3.3492761941627376E-6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2.3923401386876694E-2</v>
      </c>
      <c r="AL101" s="250" t="s">
        <v>402</v>
      </c>
    </row>
    <row r="102" spans="1:38" s="1" customFormat="1" ht="26.25" customHeight="1" thickBot="1" x14ac:dyDescent="0.3">
      <c r="A102" s="244" t="s">
        <v>118</v>
      </c>
      <c r="B102" s="244" t="s">
        <v>230</v>
      </c>
      <c r="C102" s="245" t="s">
        <v>436</v>
      </c>
      <c r="D102" s="263"/>
      <c r="E102" s="247">
        <v>7.1535850108570855E-8</v>
      </c>
      <c r="F102" s="247" t="s">
        <v>399</v>
      </c>
      <c r="G102" s="247" t="s">
        <v>399</v>
      </c>
      <c r="H102" s="247">
        <v>6.837553628746244E-6</v>
      </c>
      <c r="I102" s="247">
        <v>1.986608776501948E-8</v>
      </c>
      <c r="J102" s="247">
        <v>4.5160055990476937E-7</v>
      </c>
      <c r="K102" s="247">
        <v>3.2635040739527639E-6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3.1853147543907711E-3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9.07869392687371E-7</v>
      </c>
      <c r="F104" s="247">
        <v>1.1607515354746936E-5</v>
      </c>
      <c r="G104" s="247" t="s">
        <v>399</v>
      </c>
      <c r="H104" s="247">
        <v>1.8857773160034665E-5</v>
      </c>
      <c r="I104" s="247">
        <v>3.9827623494577125E-7</v>
      </c>
      <c r="J104" s="247">
        <v>1.1948287048373136E-6</v>
      </c>
      <c r="K104" s="247">
        <v>2.7879336446203992E-6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1.9913811747288561E-2</v>
      </c>
      <c r="AL104" s="250" t="s">
        <v>402</v>
      </c>
    </row>
    <row r="105" spans="1:38" s="1" customFormat="1" ht="26.25" customHeight="1" thickBot="1" x14ac:dyDescent="0.3">
      <c r="A105" s="244" t="s">
        <v>118</v>
      </c>
      <c r="B105" s="244" t="s">
        <v>354</v>
      </c>
      <c r="C105" s="245" t="s">
        <v>276</v>
      </c>
      <c r="D105" s="263"/>
      <c r="E105" s="247">
        <v>2.0191040842427534E-5</v>
      </c>
      <c r="F105" s="247">
        <v>2.5489106964596389E-4</v>
      </c>
      <c r="G105" s="247" t="s">
        <v>399</v>
      </c>
      <c r="H105" s="247">
        <v>5.1483265173360069E-4</v>
      </c>
      <c r="I105" s="247">
        <v>5.9245527264720174E-6</v>
      </c>
      <c r="J105" s="247">
        <v>9.3100114273131691E-6</v>
      </c>
      <c r="K105" s="247">
        <v>2.0312752205046912E-5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4.2318233760514405E-2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1.038856293078509E-6</v>
      </c>
      <c r="F107" s="247" t="s">
        <v>399</v>
      </c>
      <c r="G107" s="247" t="s">
        <v>399</v>
      </c>
      <c r="H107" s="247">
        <v>4.1430037253840056E-5</v>
      </c>
      <c r="I107" s="247">
        <v>4.6525396168331374E-7</v>
      </c>
      <c r="J107" s="247">
        <v>6.2033861557775166E-6</v>
      </c>
      <c r="K107" s="247">
        <v>2.9466084239943206E-5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0.1550846538944379</v>
      </c>
      <c r="AL107" s="250" t="s">
        <v>402</v>
      </c>
    </row>
    <row r="108" spans="1:38" s="1" customFormat="1" ht="26.25" customHeight="1" thickBot="1" x14ac:dyDescent="0.3">
      <c r="A108" s="244" t="s">
        <v>118</v>
      </c>
      <c r="B108" s="244" t="s">
        <v>356</v>
      </c>
      <c r="C108" s="245" t="s">
        <v>438</v>
      </c>
      <c r="D108" s="263"/>
      <c r="E108" s="247">
        <v>2.2207857225013415E-6</v>
      </c>
      <c r="F108" s="247" t="s">
        <v>399</v>
      </c>
      <c r="G108" s="247" t="s">
        <v>399</v>
      </c>
      <c r="H108" s="247">
        <v>4.6040568614794071E-5</v>
      </c>
      <c r="I108" s="247">
        <v>8.8954161361511012E-7</v>
      </c>
      <c r="J108" s="247">
        <v>8.8954161361511002E-6</v>
      </c>
      <c r="K108" s="247">
        <v>1.77908322723022E-5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0.44477080680755499</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1.6547388352300196E-7</v>
      </c>
      <c r="F110" s="247" t="s">
        <v>399</v>
      </c>
      <c r="G110" s="247" t="s">
        <v>399</v>
      </c>
      <c r="H110" s="247">
        <v>4.6178794630064451E-6</v>
      </c>
      <c r="I110" s="247">
        <v>6.0636659387424766E-7</v>
      </c>
      <c r="J110" s="247">
        <v>4.4086203952055791E-6</v>
      </c>
      <c r="K110" s="247">
        <v>4.7049630658525099E-6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4.0160189686272968E-2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1.2221145679499484E-3</v>
      </c>
      <c r="F112" s="247" t="s">
        <v>501</v>
      </c>
      <c r="G112" s="247" t="s">
        <v>399</v>
      </c>
      <c r="H112" s="247">
        <v>1.5276432099374359E-3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30552.864198748714</v>
      </c>
      <c r="AL112" s="250" t="s">
        <v>492</v>
      </c>
    </row>
    <row r="113" spans="1:38" s="1" customFormat="1" ht="26.25" customHeight="1" thickBot="1" x14ac:dyDescent="0.3">
      <c r="A113" s="244" t="s">
        <v>128</v>
      </c>
      <c r="B113" s="264" t="s">
        <v>246</v>
      </c>
      <c r="C113" s="265" t="s">
        <v>135</v>
      </c>
      <c r="D113" s="246"/>
      <c r="E113" s="247">
        <v>8.0045836358015327E-4</v>
      </c>
      <c r="F113" s="247" t="s">
        <v>501</v>
      </c>
      <c r="G113" s="247" t="s">
        <v>399</v>
      </c>
      <c r="H113" s="247">
        <v>1.8757967997918346E-3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8526.3224718477068</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2.071881715005928E-3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11485.136617656124</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2.1760485919040717E-5</v>
      </c>
      <c r="J119" s="247">
        <v>3.8901145128306716E-4</v>
      </c>
      <c r="K119" s="247">
        <v>3.8901145128306716E-4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301.3825695901532</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2.5918900984753175E-4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301.3825695901532</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4.4251199999999994E-3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18.437999999999999</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4.4005500000000005E-3</v>
      </c>
      <c r="F133" s="247">
        <v>6.9342000000000001E-5</v>
      </c>
      <c r="G133" s="247">
        <v>6.0274200000000008E-4</v>
      </c>
      <c r="H133" s="247" t="s">
        <v>399</v>
      </c>
      <c r="I133" s="247">
        <v>1.8508980000000002E-4</v>
      </c>
      <c r="J133" s="247">
        <v>1.8508980000000002E-4</v>
      </c>
      <c r="K133" s="247">
        <v>2.0567904000000001E-4</v>
      </c>
      <c r="L133" s="247" t="s">
        <v>501</v>
      </c>
      <c r="M133" s="247">
        <v>7.4676000000000007E-4</v>
      </c>
      <c r="N133" s="247">
        <v>1.6018002000000003E-4</v>
      </c>
      <c r="O133" s="247">
        <v>2.6830020000000004E-5</v>
      </c>
      <c r="P133" s="247">
        <v>7.9476600000000005E-3</v>
      </c>
      <c r="Q133" s="247">
        <v>7.2595739999999989E-5</v>
      </c>
      <c r="R133" s="247">
        <v>7.2329040000000008E-5</v>
      </c>
      <c r="S133" s="247">
        <v>6.6301620000000004E-5</v>
      </c>
      <c r="T133" s="247">
        <v>9.2438219999999987E-5</v>
      </c>
      <c r="U133" s="247">
        <v>1.0550652000000001E-4</v>
      </c>
      <c r="V133" s="247">
        <v>8.5408008000000012E-4</v>
      </c>
      <c r="W133" s="247">
        <v>1.4401800000000002E-4</v>
      </c>
      <c r="X133" s="247">
        <v>7.0408800000000008E-8</v>
      </c>
      <c r="Y133" s="247">
        <v>3.8458140000000004E-8</v>
      </c>
      <c r="Z133" s="247">
        <v>3.4350960000000001E-8</v>
      </c>
      <c r="AA133" s="247">
        <v>3.7284659999999997E-8</v>
      </c>
      <c r="AB133" s="247">
        <v>1.8050256000000003E-7</v>
      </c>
      <c r="AC133" s="247">
        <v>8.0010000000000009E-4</v>
      </c>
      <c r="AD133" s="247">
        <v>2.1869400000000001E-3</v>
      </c>
      <c r="AE133" s="248"/>
      <c r="AF133" s="249" t="s">
        <v>399</v>
      </c>
      <c r="AG133" s="249" t="s">
        <v>399</v>
      </c>
      <c r="AH133" s="249" t="s">
        <v>399</v>
      </c>
      <c r="AI133" s="249" t="s">
        <v>399</v>
      </c>
      <c r="AJ133" s="249" t="s">
        <v>399</v>
      </c>
      <c r="AK133" s="249">
        <v>5334</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1.9539406799999998E-3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130262712</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5.0200819999999993E-2</v>
      </c>
      <c r="J139" s="247">
        <v>5.0200819999999993E-2</v>
      </c>
      <c r="K139" s="247">
        <v>5.0200819999999993E-2</v>
      </c>
      <c r="L139" s="247" t="s">
        <v>501</v>
      </c>
      <c r="M139" s="247" t="s">
        <v>501</v>
      </c>
      <c r="N139" s="247">
        <v>1.4657E-4</v>
      </c>
      <c r="O139" s="247">
        <v>2.9324E-4</v>
      </c>
      <c r="P139" s="247">
        <v>2.9324E-4</v>
      </c>
      <c r="Q139" s="247">
        <v>4.6515000000000006E-4</v>
      </c>
      <c r="R139" s="247">
        <v>4.4215999999999998E-4</v>
      </c>
      <c r="S139" s="247">
        <v>1.0308299999999999E-3</v>
      </c>
      <c r="T139" s="247" t="s">
        <v>501</v>
      </c>
      <c r="U139" s="247" t="s">
        <v>501</v>
      </c>
      <c r="V139" s="247" t="s">
        <v>501</v>
      </c>
      <c r="W139" s="247">
        <v>0.49858000000000002</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1285</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5.9190829496651194</v>
      </c>
      <c r="F141" s="271">
        <f t="shared" ref="F141:AD141" si="0">SUM(F14:F140)</f>
        <v>4.2960230213651531</v>
      </c>
      <c r="G141" s="271">
        <f t="shared" si="0"/>
        <v>0.76173282312104329</v>
      </c>
      <c r="H141" s="271">
        <f t="shared" si="0"/>
        <v>8.1916015917675875E-2</v>
      </c>
      <c r="I141" s="271">
        <f t="shared" si="0"/>
        <v>0.53446679994376733</v>
      </c>
      <c r="J141" s="271">
        <f t="shared" si="0"/>
        <v>0.63787714403707874</v>
      </c>
      <c r="K141" s="271">
        <f t="shared" si="0"/>
        <v>0.82714624156486294</v>
      </c>
      <c r="L141" s="271">
        <f t="shared" si="0"/>
        <v>0.1460275444192751</v>
      </c>
      <c r="M141" s="271">
        <f t="shared" si="0"/>
        <v>6.8409062087851789</v>
      </c>
      <c r="N141" s="271">
        <f t="shared" si="0"/>
        <v>0.95557902680529472</v>
      </c>
      <c r="O141" s="271">
        <f t="shared" si="0"/>
        <v>6.4732264858699859E-2</v>
      </c>
      <c r="P141" s="271">
        <f t="shared" si="0"/>
        <v>5.1620772302173441E-2</v>
      </c>
      <c r="Q141" s="271">
        <f t="shared" si="0"/>
        <v>4.3513732239446427E-2</v>
      </c>
      <c r="R141" s="271">
        <f>SUM(R14:R140)</f>
        <v>0.13613588316660283</v>
      </c>
      <c r="S141" s="271">
        <f t="shared" si="0"/>
        <v>1.7120577985369845</v>
      </c>
      <c r="T141" s="271">
        <f t="shared" si="0"/>
        <v>0.37472097416301015</v>
      </c>
      <c r="U141" s="271">
        <f t="shared" si="0"/>
        <v>2.9291550012329637E-2</v>
      </c>
      <c r="V141" s="271">
        <f t="shared" si="0"/>
        <v>1.7011463798794295</v>
      </c>
      <c r="W141" s="271">
        <f t="shared" si="0"/>
        <v>0.94213926558023176</v>
      </c>
      <c r="X141" s="271">
        <f t="shared" si="0"/>
        <v>6.3813574704021506E-2</v>
      </c>
      <c r="Y141" s="271">
        <f t="shared" si="0"/>
        <v>7.4949732235237848E-2</v>
      </c>
      <c r="Z141" s="271">
        <f t="shared" si="0"/>
        <v>3.1922309853957977E-2</v>
      </c>
      <c r="AA141" s="271">
        <f t="shared" si="0"/>
        <v>3.2786360458836997E-2</v>
      </c>
      <c r="AB141" s="271">
        <f t="shared" si="0"/>
        <v>0.20347379914544331</v>
      </c>
      <c r="AC141" s="271">
        <f t="shared" si="0"/>
        <v>2.4688996438150257E-2</v>
      </c>
      <c r="AD141" s="271">
        <f t="shared" si="0"/>
        <v>4.4429236808879502E-2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1.8709736974412055</v>
      </c>
      <c r="F143" s="247">
        <v>0.20963364514379207</v>
      </c>
      <c r="G143" s="247">
        <v>2.6438778813246571E-3</v>
      </c>
      <c r="H143" s="247">
        <v>1.8589981669404124E-2</v>
      </c>
      <c r="I143" s="247">
        <v>7.0345410374635264E-2</v>
      </c>
      <c r="J143" s="247">
        <v>7.0345410374635264E-2</v>
      </c>
      <c r="K143" s="247">
        <v>7.0345410374635264E-2</v>
      </c>
      <c r="L143" s="247">
        <v>5.5614458481233461E-2</v>
      </c>
      <c r="M143" s="247">
        <v>1.7369120752654805</v>
      </c>
      <c r="N143" s="247">
        <v>1.4191177086841751E-4</v>
      </c>
      <c r="O143" s="247">
        <v>1.5931879047813473E-5</v>
      </c>
      <c r="P143" s="247">
        <v>1.1448098162645673E-3</v>
      </c>
      <c r="Q143" s="247">
        <v>2.751200319319767E-5</v>
      </c>
      <c r="R143" s="247">
        <v>1.5029833301553781E-3</v>
      </c>
      <c r="S143" s="247">
        <v>1.0198630643061769E-3</v>
      </c>
      <c r="T143" s="247">
        <v>1.2900383972769321E-4</v>
      </c>
      <c r="U143" s="247">
        <v>2.31602482907684E-5</v>
      </c>
      <c r="V143" s="247">
        <v>4.0382920452654292E-3</v>
      </c>
      <c r="W143" s="247">
        <v>7.46613E-2</v>
      </c>
      <c r="X143" s="247">
        <v>3.7970737738000004E-3</v>
      </c>
      <c r="Y143" s="247">
        <v>4.2585148272999999E-3</v>
      </c>
      <c r="Z143" s="247">
        <v>3.3260742000000001E-3</v>
      </c>
      <c r="AA143" s="247">
        <v>3.5904979411000002E-3</v>
      </c>
      <c r="AB143" s="247">
        <v>1.4972160742199999E-2</v>
      </c>
      <c r="AC143" s="247">
        <v>7.4660999999999995E-5</v>
      </c>
      <c r="AD143" s="247">
        <v>1.4938499999999999E-5</v>
      </c>
      <c r="AE143" s="248"/>
      <c r="AF143" s="249">
        <v>8453.8118893771007</v>
      </c>
      <c r="AG143" s="249" t="s">
        <v>399</v>
      </c>
      <c r="AH143" s="249">
        <v>1.1037589732999999</v>
      </c>
      <c r="AI143" s="249">
        <v>382.57404762599998</v>
      </c>
      <c r="AJ143" s="249">
        <v>4.0022860600000001E-2</v>
      </c>
      <c r="AK143" s="249" t="s">
        <v>399</v>
      </c>
      <c r="AL143" s="250" t="s">
        <v>12</v>
      </c>
    </row>
    <row r="144" spans="1:38" s="3" customFormat="1" ht="26.25" customHeight="1" thickBot="1" x14ac:dyDescent="0.3">
      <c r="A144" s="153"/>
      <c r="B144" s="154" t="s">
        <v>449</v>
      </c>
      <c r="C144" s="155" t="s">
        <v>450</v>
      </c>
      <c r="D144" s="156" t="s">
        <v>1</v>
      </c>
      <c r="E144" s="247">
        <v>0.54403159269557477</v>
      </c>
      <c r="F144" s="247">
        <v>3.4625291436271757E-2</v>
      </c>
      <c r="G144" s="247">
        <v>6.4226462987371669E-4</v>
      </c>
      <c r="H144" s="247">
        <v>7.0190879986045977E-4</v>
      </c>
      <c r="I144" s="247">
        <v>2.6451548617397784E-2</v>
      </c>
      <c r="J144" s="247">
        <v>2.6451548617397784E-2</v>
      </c>
      <c r="K144" s="247">
        <v>2.6451548617397784E-2</v>
      </c>
      <c r="L144" s="247">
        <v>2.1852565069798213E-2</v>
      </c>
      <c r="M144" s="247">
        <v>0.24629501670055792</v>
      </c>
      <c r="N144" s="247">
        <v>2.0940233510703008E-5</v>
      </c>
      <c r="O144" s="247">
        <v>2.1209247159111456E-6</v>
      </c>
      <c r="P144" s="247">
        <v>2.164113433738174E-4</v>
      </c>
      <c r="Q144" s="247">
        <v>4.1745960197201795E-6</v>
      </c>
      <c r="R144" s="247">
        <v>3.4192800655260966E-4</v>
      </c>
      <c r="S144" s="247">
        <v>2.29478043199184E-4</v>
      </c>
      <c r="T144" s="247">
        <v>9.4925000451762678E-6</v>
      </c>
      <c r="U144" s="247">
        <v>4.1073426076180669E-6</v>
      </c>
      <c r="V144" s="247">
        <v>7.3730406700818854E-4</v>
      </c>
      <c r="W144" s="247">
        <v>1.8160800000000001E-2</v>
      </c>
      <c r="X144" s="247">
        <v>7.3376597109999994E-4</v>
      </c>
      <c r="Y144" s="247">
        <v>8.2245169330000007E-4</v>
      </c>
      <c r="Z144" s="247">
        <v>6.450508812E-4</v>
      </c>
      <c r="AA144" s="247">
        <v>6.838582974000001E-4</v>
      </c>
      <c r="AB144" s="247">
        <v>2.8851268430000005E-3</v>
      </c>
      <c r="AC144" s="247">
        <v>1.81605E-5</v>
      </c>
      <c r="AD144" s="247">
        <v>3.6420999999999998E-6</v>
      </c>
      <c r="AE144" s="248"/>
      <c r="AF144" s="249">
        <v>1799.6275897679</v>
      </c>
      <c r="AG144" s="249" t="s">
        <v>399</v>
      </c>
      <c r="AH144" s="249" t="s">
        <v>501</v>
      </c>
      <c r="AI144" s="249">
        <v>81.498518142999998</v>
      </c>
      <c r="AJ144" s="249" t="s">
        <v>399</v>
      </c>
      <c r="AK144" s="249" t="s">
        <v>399</v>
      </c>
      <c r="AL144" s="250" t="s">
        <v>12</v>
      </c>
    </row>
    <row r="145" spans="1:38" s="3" customFormat="1" ht="26.25" customHeight="1" thickBot="1" x14ac:dyDescent="0.3">
      <c r="A145" s="153"/>
      <c r="B145" s="154" t="s">
        <v>451</v>
      </c>
      <c r="C145" s="155" t="s">
        <v>452</v>
      </c>
      <c r="D145" s="156" t="s">
        <v>1</v>
      </c>
      <c r="E145" s="247">
        <v>1.2003615907322116</v>
      </c>
      <c r="F145" s="247">
        <v>3.8018861368834957E-2</v>
      </c>
      <c r="G145" s="247">
        <v>6.7926443900865566E-4</v>
      </c>
      <c r="H145" s="247">
        <v>8.1620337737641673E-4</v>
      </c>
      <c r="I145" s="247">
        <v>1.8355176559435308E-2</v>
      </c>
      <c r="J145" s="247">
        <v>1.8355176559435308E-2</v>
      </c>
      <c r="K145" s="247">
        <v>1.8355176559435308E-2</v>
      </c>
      <c r="L145" s="247">
        <v>1.2734205797105913E-2</v>
      </c>
      <c r="M145" s="247">
        <v>0.32031806742924152</v>
      </c>
      <c r="N145" s="247">
        <v>2.1174908019931114E-5</v>
      </c>
      <c r="O145" s="247">
        <v>2.1175150697779637E-6</v>
      </c>
      <c r="P145" s="247">
        <v>2.2444901371369768E-4</v>
      </c>
      <c r="Q145" s="247">
        <v>4.2349694700937959E-6</v>
      </c>
      <c r="R145" s="247">
        <v>3.5996075642124339E-4</v>
      </c>
      <c r="S145" s="247">
        <v>2.4138561544311777E-4</v>
      </c>
      <c r="T145" s="247">
        <v>8.4709703210438324E-6</v>
      </c>
      <c r="U145" s="247">
        <v>4.2349088006316643E-6</v>
      </c>
      <c r="V145" s="247">
        <v>7.622817640298361E-4</v>
      </c>
      <c r="W145" s="247">
        <v>6.0055000000000004E-3</v>
      </c>
      <c r="X145" s="247">
        <v>1.1255592949999999E-4</v>
      </c>
      <c r="Y145" s="247">
        <v>6.8158868520000004E-4</v>
      </c>
      <c r="Z145" s="247">
        <v>7.6162845659999998E-4</v>
      </c>
      <c r="AA145" s="247">
        <v>1.7508700150000001E-4</v>
      </c>
      <c r="AB145" s="247">
        <v>1.7308600728000001E-3</v>
      </c>
      <c r="AC145" s="247">
        <v>4.3240999999999998E-6</v>
      </c>
      <c r="AD145" s="247">
        <v>8.7479999999999997E-7</v>
      </c>
      <c r="AE145" s="248"/>
      <c r="AF145" s="249">
        <v>1885.5113962840001</v>
      </c>
      <c r="AG145" s="249" t="s">
        <v>399</v>
      </c>
      <c r="AH145" s="249" t="s">
        <v>399</v>
      </c>
      <c r="AI145" s="249">
        <v>85.373565036299993</v>
      </c>
      <c r="AJ145" s="249" t="s">
        <v>399</v>
      </c>
      <c r="AK145" s="249" t="s">
        <v>399</v>
      </c>
      <c r="AL145" s="250" t="s">
        <v>12</v>
      </c>
    </row>
    <row r="146" spans="1:38" s="3" customFormat="1" ht="26.25" customHeight="1" thickBot="1" x14ac:dyDescent="0.3">
      <c r="A146" s="153"/>
      <c r="B146" s="154" t="s">
        <v>453</v>
      </c>
      <c r="C146" s="155" t="s">
        <v>454</v>
      </c>
      <c r="D146" s="156" t="s">
        <v>1</v>
      </c>
      <c r="E146" s="247">
        <v>6.9135032169801332E-3</v>
      </c>
      <c r="F146" s="247">
        <v>6.005505148786499E-2</v>
      </c>
      <c r="G146" s="247">
        <v>1.1577552960998087E-5</v>
      </c>
      <c r="H146" s="247">
        <v>7.2026364991315252E-5</v>
      </c>
      <c r="I146" s="247">
        <v>7.4235562869543815E-4</v>
      </c>
      <c r="J146" s="247">
        <v>7.4235562869543815E-4</v>
      </c>
      <c r="K146" s="247">
        <v>7.4235562869543815E-4</v>
      </c>
      <c r="L146" s="247">
        <v>1.3690759191398974E-4</v>
      </c>
      <c r="M146" s="247">
        <v>0.22861517214166588</v>
      </c>
      <c r="N146" s="247">
        <v>2.7652489595544771E-6</v>
      </c>
      <c r="O146" s="247">
        <v>3.937703945197615E-5</v>
      </c>
      <c r="P146" s="247">
        <v>1.3489427418612392E-5</v>
      </c>
      <c r="Q146" s="247">
        <v>4.6515266960732379E-7</v>
      </c>
      <c r="R146" s="247">
        <v>1.7426057520801878E-4</v>
      </c>
      <c r="S146" s="247">
        <v>6.6723451648250534E-3</v>
      </c>
      <c r="T146" s="247">
        <v>2.767777148458639E-4</v>
      </c>
      <c r="U146" s="247">
        <v>3.9205693234115452E-5</v>
      </c>
      <c r="V146" s="247">
        <v>3.9081701577009971E-3</v>
      </c>
      <c r="W146" s="247">
        <v>5.1769999999999995E-4</v>
      </c>
      <c r="X146" s="247">
        <v>1.0485913600000001E-5</v>
      </c>
      <c r="Y146" s="247">
        <v>1.2895014200000001E-5</v>
      </c>
      <c r="Z146" s="247">
        <v>8.2290626999999995E-6</v>
      </c>
      <c r="AA146" s="247">
        <v>1.4217268400000001E-5</v>
      </c>
      <c r="AB146" s="247">
        <v>4.5827258900000004E-5</v>
      </c>
      <c r="AC146" s="247">
        <v>5.1760000000000003E-7</v>
      </c>
      <c r="AD146" s="247">
        <v>1.8489999999999999E-7</v>
      </c>
      <c r="AE146" s="248"/>
      <c r="AF146" s="249">
        <v>71.627924745800001</v>
      </c>
      <c r="AG146" s="249" t="s">
        <v>399</v>
      </c>
      <c r="AH146" s="249" t="s">
        <v>501</v>
      </c>
      <c r="AI146" s="249">
        <v>3.2050991371999999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0.18869779090188352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8.7549300860587671</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4.241533047263215E-2</v>
      </c>
      <c r="J148" s="247">
        <v>8.1142728013168935E-2</v>
      </c>
      <c r="K148" s="247">
        <v>0.10446006430177512</v>
      </c>
      <c r="L148" s="247">
        <v>4.0844536499857328E-3</v>
      </c>
      <c r="M148" s="247" t="s">
        <v>399</v>
      </c>
      <c r="N148" s="247">
        <v>0.11920995170991207</v>
      </c>
      <c r="O148" s="247">
        <v>5.348140457208789E-4</v>
      </c>
      <c r="P148" s="247" t="s">
        <v>501</v>
      </c>
      <c r="Q148" s="247">
        <v>1.3684623756953617E-3</v>
      </c>
      <c r="R148" s="247">
        <v>4.4357997251964813E-2</v>
      </c>
      <c r="S148" s="247">
        <v>0.97279060501296843</v>
      </c>
      <c r="T148" s="247">
        <v>6.8990521648381294E-3</v>
      </c>
      <c r="U148" s="247">
        <v>8.4830660945264238E-4</v>
      </c>
      <c r="V148" s="247">
        <v>0.33885476417334304</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3242.3825818173</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1.5085146776578006E-2</v>
      </c>
      <c r="J149" s="247">
        <v>2.7935456993662986E-2</v>
      </c>
      <c r="K149" s="247">
        <v>5.5870913987325972E-2</v>
      </c>
      <c r="L149" s="247">
        <v>5.9223168826565522E-4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3242.3825818173</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5.9190829496651194</v>
      </c>
      <c r="F152" s="172">
        <f t="shared" ref="F152:AD152" si="1">F141 + F151 + IF(AND(OR($B$4="AT",$B$4="BE",$B$4="CH",$B$4="GB",$B$4="IE",$B$4="LT",$B$4="LU",$B$4="NL"),SUM(F143:F149)&gt;0),SUM(F143:F149)-SUM(F27:F33),0)</f>
        <v>4.2960230213651531</v>
      </c>
      <c r="G152" s="172">
        <f t="shared" si="1"/>
        <v>0.76173282312104329</v>
      </c>
      <c r="H152" s="172">
        <f t="shared" si="1"/>
        <v>8.1916015917675875E-2</v>
      </c>
      <c r="I152" s="172">
        <f t="shared" si="1"/>
        <v>0.53446679994376733</v>
      </c>
      <c r="J152" s="172">
        <f t="shared" si="1"/>
        <v>0.63787714403707874</v>
      </c>
      <c r="K152" s="172">
        <f t="shared" si="1"/>
        <v>0.82714624156486294</v>
      </c>
      <c r="L152" s="172">
        <f t="shared" si="1"/>
        <v>0.1460275444192751</v>
      </c>
      <c r="M152" s="172">
        <f t="shared" si="1"/>
        <v>6.8409062087851789</v>
      </c>
      <c r="N152" s="172">
        <f t="shared" si="1"/>
        <v>0.95557902680529472</v>
      </c>
      <c r="O152" s="172">
        <f t="shared" si="1"/>
        <v>6.4732264858699859E-2</v>
      </c>
      <c r="P152" s="172">
        <f t="shared" si="1"/>
        <v>5.1620772302173441E-2</v>
      </c>
      <c r="Q152" s="172">
        <f t="shared" si="1"/>
        <v>4.3513732239446427E-2</v>
      </c>
      <c r="R152" s="172">
        <f t="shared" si="1"/>
        <v>0.13613588316660283</v>
      </c>
      <c r="S152" s="172">
        <f t="shared" si="1"/>
        <v>1.7120577985369845</v>
      </c>
      <c r="T152" s="172">
        <f t="shared" si="1"/>
        <v>0.37472097416301015</v>
      </c>
      <c r="U152" s="172">
        <f t="shared" si="1"/>
        <v>2.9291550012329637E-2</v>
      </c>
      <c r="V152" s="172">
        <f t="shared" si="1"/>
        <v>1.7011463798794295</v>
      </c>
      <c r="W152" s="172">
        <f t="shared" si="1"/>
        <v>0.94213926558023176</v>
      </c>
      <c r="X152" s="172">
        <f t="shared" si="1"/>
        <v>6.3813574704021506E-2</v>
      </c>
      <c r="Y152" s="172">
        <f t="shared" si="1"/>
        <v>7.4949732235237848E-2</v>
      </c>
      <c r="Z152" s="172">
        <f t="shared" si="1"/>
        <v>3.1922309853957977E-2</v>
      </c>
      <c r="AA152" s="172">
        <f t="shared" si="1"/>
        <v>3.2786360458836997E-2</v>
      </c>
      <c r="AB152" s="172">
        <f t="shared" si="1"/>
        <v>0.20347379914544331</v>
      </c>
      <c r="AC152" s="172">
        <f t="shared" si="1"/>
        <v>2.4688996438150257E-2</v>
      </c>
      <c r="AD152" s="172">
        <f t="shared" si="1"/>
        <v>4.4429236808879502E-2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5.9190829496651194</v>
      </c>
      <c r="F154" s="172">
        <f>F141 + F153 - IF(OR($B$6=2005,$B$6&gt;=2020),SUM(F99:F122),0) + IF(AND(OR($B$4="AT",$B$4="BE",$B$4="CH",$B$4="GB",$B$4="IE",$B$4="LT",$B$4="LU",$B$4="NL"),SUM(F143:F149)&gt;0),SUM(F143:F149)-SUM(F27:F33),0)</f>
        <v>4.2960230213651531</v>
      </c>
      <c r="G154" s="172">
        <f>G141 + G153 + IF(AND(OR($B$4="AT",$B$4="BE",$B$4="CH",$B$4="GB",$B$4="IE",$B$4="LT",$B$4="LU",$B$4="NL"),SUM(G143:G149)&gt;0),SUM(G143:G149)-SUM(G27:G33),0)</f>
        <v>0.76173282312104329</v>
      </c>
      <c r="H154" s="172">
        <f t="shared" ref="H154:AD154" si="2">H141 + H153 + IF(AND(OR($B$4="AT",$B$4="BE",$B$4="CH",$B$4="GB",$B$4="IE",$B$4="LT",$B$4="LU",$B$4="NL"),SUM(H143:H149)&gt;0),SUM(H143:H149)-SUM(H27:H33),0)</f>
        <v>8.1916015917675875E-2</v>
      </c>
      <c r="I154" s="172">
        <f t="shared" si="2"/>
        <v>0.53446679994376733</v>
      </c>
      <c r="J154" s="172">
        <f t="shared" si="2"/>
        <v>0.63787714403707874</v>
      </c>
      <c r="K154" s="172">
        <f t="shared" si="2"/>
        <v>0.82714624156486294</v>
      </c>
      <c r="L154" s="172">
        <f t="shared" si="2"/>
        <v>0.1460275444192751</v>
      </c>
      <c r="M154" s="172">
        <f t="shared" si="2"/>
        <v>6.8409062087851789</v>
      </c>
      <c r="N154" s="172">
        <f t="shared" si="2"/>
        <v>0.95557902680529472</v>
      </c>
      <c r="O154" s="172">
        <f t="shared" si="2"/>
        <v>6.4732264858699859E-2</v>
      </c>
      <c r="P154" s="172">
        <f t="shared" si="2"/>
        <v>5.1620772302173441E-2</v>
      </c>
      <c r="Q154" s="172">
        <f t="shared" si="2"/>
        <v>4.3513732239446427E-2</v>
      </c>
      <c r="R154" s="172">
        <f t="shared" si="2"/>
        <v>0.13613588316660283</v>
      </c>
      <c r="S154" s="172">
        <f t="shared" si="2"/>
        <v>1.7120577985369845</v>
      </c>
      <c r="T154" s="172">
        <f t="shared" si="2"/>
        <v>0.37472097416301015</v>
      </c>
      <c r="U154" s="172">
        <f t="shared" si="2"/>
        <v>2.9291550012329637E-2</v>
      </c>
      <c r="V154" s="172">
        <f t="shared" si="2"/>
        <v>1.7011463798794295</v>
      </c>
      <c r="W154" s="172">
        <f t="shared" si="2"/>
        <v>0.94213926558023176</v>
      </c>
      <c r="X154" s="172">
        <f t="shared" si="2"/>
        <v>6.3813574704021506E-2</v>
      </c>
      <c r="Y154" s="172">
        <f t="shared" si="2"/>
        <v>7.4949732235237848E-2</v>
      </c>
      <c r="Z154" s="172">
        <f t="shared" si="2"/>
        <v>3.1922309853957977E-2</v>
      </c>
      <c r="AA154" s="172">
        <f t="shared" si="2"/>
        <v>3.2786360458836997E-2</v>
      </c>
      <c r="AB154" s="172">
        <f t="shared" si="2"/>
        <v>0.20347379914544331</v>
      </c>
      <c r="AC154" s="172">
        <f t="shared" si="2"/>
        <v>2.4688996438150257E-2</v>
      </c>
      <c r="AD154" s="172">
        <f t="shared" si="2"/>
        <v>4.4429236808879502E-2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F10:AL11"/>
    <mergeCell ref="A10:A12"/>
    <mergeCell ref="B10:D12"/>
    <mergeCell ref="W10:AD10"/>
    <mergeCell ref="X11:AB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2014</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0.21396742086039791</v>
      </c>
      <c r="F14" s="247">
        <v>1.1358711812467587E-2</v>
      </c>
      <c r="G14" s="247">
        <v>8.0658467226452264E-3</v>
      </c>
      <c r="H14" s="247">
        <v>4.4632049284354476E-3</v>
      </c>
      <c r="I14" s="247">
        <v>3.3933661435233339E-3</v>
      </c>
      <c r="J14" s="247">
        <v>3.4602745822330115E-3</v>
      </c>
      <c r="K14" s="247">
        <v>3.5522736854588176E-3</v>
      </c>
      <c r="L14" s="247">
        <v>1.1071006758808337E-4</v>
      </c>
      <c r="M14" s="247">
        <v>6.3600747204755739E-2</v>
      </c>
      <c r="N14" s="247">
        <v>0.46659936731583723</v>
      </c>
      <c r="O14" s="247">
        <v>4.2101695907800843E-2</v>
      </c>
      <c r="P14" s="247">
        <v>2.7954338628072568E-2</v>
      </c>
      <c r="Q14" s="247">
        <v>3.345762902955806E-2</v>
      </c>
      <c r="R14" s="247">
        <v>3.8543697304566131E-2</v>
      </c>
      <c r="S14" s="247">
        <v>0.10334180752613405</v>
      </c>
      <c r="T14" s="247">
        <v>5.9768658278700794E-2</v>
      </c>
      <c r="U14" s="247">
        <v>5.2495095632834835E-3</v>
      </c>
      <c r="V14" s="247">
        <v>0.76140149686938563</v>
      </c>
      <c r="W14" s="247">
        <v>1.1938640988749969E-2</v>
      </c>
      <c r="X14" s="247">
        <v>4.7117417219383695E-3</v>
      </c>
      <c r="Y14" s="247">
        <v>1.8181763290755153E-4</v>
      </c>
      <c r="Z14" s="247">
        <v>6.614300790755156E-5</v>
      </c>
      <c r="AA14" s="247">
        <v>1.5845499223916446E-4</v>
      </c>
      <c r="AB14" s="247">
        <v>5.1179644356610238E-3</v>
      </c>
      <c r="AC14" s="247">
        <v>2.1031750000000002E-2</v>
      </c>
      <c r="AD14" s="247">
        <v>1.4722225E-2</v>
      </c>
      <c r="AE14" s="248"/>
      <c r="AF14" s="249">
        <v>3.6539999999999995</v>
      </c>
      <c r="AG14" s="249" t="s">
        <v>399</v>
      </c>
      <c r="AH14" s="249">
        <v>1045.0117090909082</v>
      </c>
      <c r="AI14" s="249">
        <v>1676.4043191382063</v>
      </c>
      <c r="AJ14" s="249">
        <v>2500.7412892708257</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0.14913401624113681</v>
      </c>
      <c r="F23" s="247">
        <v>8.5526262398319675E-2</v>
      </c>
      <c r="G23" s="247">
        <v>1.6182184661198311E-4</v>
      </c>
      <c r="H23" s="247">
        <v>8.4057454604247392E-5</v>
      </c>
      <c r="I23" s="247">
        <v>1.0309955817680809E-2</v>
      </c>
      <c r="J23" s="247">
        <v>1.8335838114655712E-2</v>
      </c>
      <c r="K23" s="247">
        <v>8.7883242946254297E-2</v>
      </c>
      <c r="L23" s="247">
        <v>6.9295982293570996E-3</v>
      </c>
      <c r="M23" s="247">
        <v>0.36105846528550578</v>
      </c>
      <c r="N23" s="247">
        <v>9.6255196558590441E-6</v>
      </c>
      <c r="O23" s="247">
        <v>1.8811500165562755E-4</v>
      </c>
      <c r="P23" s="247" t="s">
        <v>501</v>
      </c>
      <c r="Q23" s="247" t="s">
        <v>501</v>
      </c>
      <c r="R23" s="247">
        <v>5.6648486683249968E-4</v>
      </c>
      <c r="S23" s="247">
        <v>2.5506656644384659E-2</v>
      </c>
      <c r="T23" s="247">
        <v>7.8313657186030014E-4</v>
      </c>
      <c r="U23" s="247">
        <v>1.0827791793876154E-4</v>
      </c>
      <c r="V23" s="247">
        <v>1.4470788205245838E-2</v>
      </c>
      <c r="W23" s="247" t="s">
        <v>501</v>
      </c>
      <c r="X23" s="247">
        <v>3.3218688520636946E-4</v>
      </c>
      <c r="Y23" s="247">
        <v>5.4095983792929923E-4</v>
      </c>
      <c r="Z23" s="247" t="s">
        <v>399</v>
      </c>
      <c r="AA23" s="247" t="s">
        <v>399</v>
      </c>
      <c r="AB23" s="247">
        <v>8.7314672313566918E-4</v>
      </c>
      <c r="AC23" s="247" t="s">
        <v>501</v>
      </c>
      <c r="AD23" s="247" t="s">
        <v>399</v>
      </c>
      <c r="AE23" s="248"/>
      <c r="AF23" s="249">
        <v>465.90106512396028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0.10784937672714943</v>
      </c>
      <c r="F24" s="247">
        <v>2.5891410400634637E-2</v>
      </c>
      <c r="G24" s="247">
        <v>3.3799889915834412E-3</v>
      </c>
      <c r="H24" s="247">
        <v>6.4409414010612581E-4</v>
      </c>
      <c r="I24" s="247">
        <v>1.9648760692612334E-3</v>
      </c>
      <c r="J24" s="247">
        <v>1.9648760692612334E-3</v>
      </c>
      <c r="K24" s="247">
        <v>1.9648760692612334E-3</v>
      </c>
      <c r="L24" s="247">
        <v>6.6875902596531627E-4</v>
      </c>
      <c r="M24" s="247">
        <v>3.4602213275522306E-2</v>
      </c>
      <c r="N24" s="247">
        <v>1.6244080198714751E-5</v>
      </c>
      <c r="O24" s="247">
        <v>1.2981084507063015E-6</v>
      </c>
      <c r="P24" s="247">
        <v>5.8138712220088314E-4</v>
      </c>
      <c r="Q24" s="247">
        <v>1.0810564384229646E-4</v>
      </c>
      <c r="R24" s="247">
        <v>2.5181729574932516E-5</v>
      </c>
      <c r="S24" s="247">
        <v>1.5250722547205352E-5</v>
      </c>
      <c r="T24" s="247">
        <v>1.4286394500565744E-5</v>
      </c>
      <c r="U24" s="247">
        <v>6.7956002740440088E-5</v>
      </c>
      <c r="V24" s="247">
        <v>2.4223932770037126E-3</v>
      </c>
      <c r="W24" s="247">
        <v>6.3274203981594302E-4</v>
      </c>
      <c r="X24" s="247">
        <v>8.7392180371262619E-7</v>
      </c>
      <c r="Y24" s="247">
        <v>3.9368922370557763E-6</v>
      </c>
      <c r="Z24" s="247">
        <v>1.2669048377438156E-6</v>
      </c>
      <c r="AA24" s="247">
        <v>1.2342748808272981E-6</v>
      </c>
      <c r="AB24" s="247">
        <v>7.3119937593395174E-6</v>
      </c>
      <c r="AC24" s="247" t="s">
        <v>501</v>
      </c>
      <c r="AD24" s="247" t="s">
        <v>501</v>
      </c>
      <c r="AE24" s="248"/>
      <c r="AF24" s="249">
        <v>56.746536845660273</v>
      </c>
      <c r="AG24" s="249" t="s">
        <v>399</v>
      </c>
      <c r="AH24" s="249">
        <v>1064.0324773692664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1.9627858513342573</v>
      </c>
      <c r="F27" s="247">
        <v>0.21182663862428228</v>
      </c>
      <c r="G27" s="247">
        <v>2.6944885065564154E-3</v>
      </c>
      <c r="H27" s="247">
        <v>2.0956835258872104E-2</v>
      </c>
      <c r="I27" s="247">
        <v>6.1546752829134077E-2</v>
      </c>
      <c r="J27" s="247">
        <v>6.1546752829134077E-2</v>
      </c>
      <c r="K27" s="247">
        <v>6.1546752829134077E-2</v>
      </c>
      <c r="L27" s="247">
        <v>4.7667988204011517E-2</v>
      </c>
      <c r="M27" s="247">
        <v>1.8660796724465205</v>
      </c>
      <c r="N27" s="247">
        <v>1.6070983522293707E-4</v>
      </c>
      <c r="O27" s="247">
        <v>1.8233289531953466E-5</v>
      </c>
      <c r="P27" s="247">
        <v>1.2570080623683941E-3</v>
      </c>
      <c r="Q27" s="247">
        <v>3.1060814039757549E-5</v>
      </c>
      <c r="R27" s="247">
        <v>1.6022623087427123E-3</v>
      </c>
      <c r="S27" s="247">
        <v>1.08934000722336E-3</v>
      </c>
      <c r="T27" s="247">
        <v>1.5401963349005458E-4</v>
      </c>
      <c r="U27" s="247">
        <v>2.5655049015608183E-5</v>
      </c>
      <c r="V27" s="247">
        <v>4.4557358720849899E-3</v>
      </c>
      <c r="W27" s="247">
        <v>7.0636500000000005E-2</v>
      </c>
      <c r="X27" s="247">
        <v>4.0635430183999996E-3</v>
      </c>
      <c r="Y27" s="247">
        <v>4.5573014031000001E-3</v>
      </c>
      <c r="Z27" s="247">
        <v>3.5576630942000002E-3</v>
      </c>
      <c r="AA27" s="247">
        <v>3.8503830877000002E-3</v>
      </c>
      <c r="AB27" s="247">
        <v>1.6028890603400001E-2</v>
      </c>
      <c r="AC27" s="247">
        <v>7.0636799999999994E-5</v>
      </c>
      <c r="AD27" s="247">
        <v>1.41343E-5</v>
      </c>
      <c r="AE27" s="248"/>
      <c r="AF27" s="249">
        <v>9180.7695163054996</v>
      </c>
      <c r="AG27" s="249" t="s">
        <v>399</v>
      </c>
      <c r="AH27" s="249">
        <v>2.8638291888</v>
      </c>
      <c r="AI27" s="249">
        <v>461.62475311050002</v>
      </c>
      <c r="AJ27" s="249" t="s">
        <v>399</v>
      </c>
      <c r="AK27" s="249" t="s">
        <v>399</v>
      </c>
      <c r="AL27" s="250" t="s">
        <v>12</v>
      </c>
    </row>
    <row r="28" spans="1:38" s="1" customFormat="1" ht="26.25" customHeight="1" thickBot="1" x14ac:dyDescent="0.3">
      <c r="A28" s="244" t="s">
        <v>123</v>
      </c>
      <c r="B28" s="244" t="s">
        <v>164</v>
      </c>
      <c r="C28" s="245" t="s">
        <v>146</v>
      </c>
      <c r="D28" s="246"/>
      <c r="E28" s="247">
        <v>0.60109029674921455</v>
      </c>
      <c r="F28" s="247">
        <v>3.0163296003439619E-2</v>
      </c>
      <c r="G28" s="247">
        <v>6.5018591858618515E-4</v>
      </c>
      <c r="H28" s="247">
        <v>8.3256757144632742E-4</v>
      </c>
      <c r="I28" s="247">
        <v>2.258621056873315E-2</v>
      </c>
      <c r="J28" s="247">
        <v>2.258621056873315E-2</v>
      </c>
      <c r="K28" s="247">
        <v>2.258621056873315E-2</v>
      </c>
      <c r="L28" s="247">
        <v>1.8531888078095526E-2</v>
      </c>
      <c r="M28" s="247">
        <v>0.23470216378812439</v>
      </c>
      <c r="N28" s="247">
        <v>2.2537840660091501E-5</v>
      </c>
      <c r="O28" s="247">
        <v>2.2882878776049426E-6</v>
      </c>
      <c r="P28" s="247">
        <v>2.3177607390243864E-4</v>
      </c>
      <c r="Q28" s="247">
        <v>4.4903162262204033E-6</v>
      </c>
      <c r="R28" s="247">
        <v>3.6511504966275384E-4</v>
      </c>
      <c r="S28" s="247">
        <v>2.4507932424188826E-4</v>
      </c>
      <c r="T28" s="247">
        <v>1.0447044445261995E-5</v>
      </c>
      <c r="U28" s="247">
        <v>4.4040566972309205E-6</v>
      </c>
      <c r="V28" s="247">
        <v>7.9014241963188162E-4</v>
      </c>
      <c r="W28" s="247">
        <v>1.66409E-2</v>
      </c>
      <c r="X28" s="247">
        <v>8.0693109039999998E-4</v>
      </c>
      <c r="Y28" s="247">
        <v>9.0445778659999998E-4</v>
      </c>
      <c r="Z28" s="247">
        <v>7.0934757189999994E-4</v>
      </c>
      <c r="AA28" s="247">
        <v>7.5214327329999997E-4</v>
      </c>
      <c r="AB28" s="247">
        <v>3.1728797221999999E-3</v>
      </c>
      <c r="AC28" s="247">
        <v>1.6641099999999999E-5</v>
      </c>
      <c r="AD28" s="247">
        <v>3.3388000000000001E-6</v>
      </c>
      <c r="AE28" s="248"/>
      <c r="AF28" s="249">
        <v>1942.9727382967001</v>
      </c>
      <c r="AG28" s="249" t="s">
        <v>399</v>
      </c>
      <c r="AH28" s="249" t="s">
        <v>501</v>
      </c>
      <c r="AI28" s="249">
        <v>111.51107494670001</v>
      </c>
      <c r="AJ28" s="249" t="s">
        <v>399</v>
      </c>
      <c r="AK28" s="249" t="s">
        <v>399</v>
      </c>
      <c r="AL28" s="250" t="s">
        <v>12</v>
      </c>
    </row>
    <row r="29" spans="1:38" s="1" customFormat="1" ht="26.25" customHeight="1" thickBot="1" x14ac:dyDescent="0.3">
      <c r="A29" s="244" t="s">
        <v>123</v>
      </c>
      <c r="B29" s="244" t="s">
        <v>165</v>
      </c>
      <c r="C29" s="245" t="s">
        <v>147</v>
      </c>
      <c r="D29" s="246"/>
      <c r="E29" s="247">
        <v>1.1927391578985009</v>
      </c>
      <c r="F29" s="247">
        <v>3.4265349307132612E-2</v>
      </c>
      <c r="G29" s="247">
        <v>6.8324212859247676E-4</v>
      </c>
      <c r="H29" s="247">
        <v>9.7251153781005031E-4</v>
      </c>
      <c r="I29" s="247">
        <v>1.6903306715445019E-2</v>
      </c>
      <c r="J29" s="247">
        <v>1.6903306715445019E-2</v>
      </c>
      <c r="K29" s="247">
        <v>1.6903306715445019E-2</v>
      </c>
      <c r="L29" s="247">
        <v>1.1813623915635339E-2</v>
      </c>
      <c r="M29" s="247">
        <v>0.32017344674436299</v>
      </c>
      <c r="N29" s="247">
        <v>2.2476047241726874E-5</v>
      </c>
      <c r="O29" s="247">
        <v>2.2476340403576373E-6</v>
      </c>
      <c r="P29" s="247">
        <v>2.3824004697011242E-4</v>
      </c>
      <c r="Q29" s="247">
        <v>4.4951947902528975E-6</v>
      </c>
      <c r="R29" s="247">
        <v>3.8207748540271995E-4</v>
      </c>
      <c r="S29" s="247">
        <v>2.5621686844615567E-4</v>
      </c>
      <c r="T29" s="247">
        <v>8.9916355183662146E-6</v>
      </c>
      <c r="U29" s="247">
        <v>4.4951214997905203E-6</v>
      </c>
      <c r="V29" s="247">
        <v>8.0911967124842226E-4</v>
      </c>
      <c r="W29" s="247">
        <v>5.7585999999999991E-3</v>
      </c>
      <c r="X29" s="247">
        <v>1.2200940490000001E-4</v>
      </c>
      <c r="Y29" s="247">
        <v>7.3883473050000007E-4</v>
      </c>
      <c r="Z29" s="247">
        <v>8.2559697470000002E-4</v>
      </c>
      <c r="AA29" s="247">
        <v>1.897924073E-4</v>
      </c>
      <c r="AB29" s="247">
        <v>1.8762335174000002E-3</v>
      </c>
      <c r="AC29" s="247">
        <v>3.8767999999999999E-6</v>
      </c>
      <c r="AD29" s="247">
        <v>7.8120000000000003E-7</v>
      </c>
      <c r="AE29" s="248"/>
      <c r="AF29" s="249">
        <v>2022.5872571882001</v>
      </c>
      <c r="AG29" s="249" t="s">
        <v>399</v>
      </c>
      <c r="AH29" s="249" t="s">
        <v>399</v>
      </c>
      <c r="AI29" s="249">
        <v>117.190498276</v>
      </c>
      <c r="AJ29" s="249" t="s">
        <v>399</v>
      </c>
      <c r="AK29" s="249" t="s">
        <v>399</v>
      </c>
      <c r="AL29" s="250" t="s">
        <v>12</v>
      </c>
    </row>
    <row r="30" spans="1:38" s="1" customFormat="1" ht="26.25" customHeight="1" thickBot="1" x14ac:dyDescent="0.3">
      <c r="A30" s="244" t="s">
        <v>123</v>
      </c>
      <c r="B30" s="244" t="s">
        <v>166</v>
      </c>
      <c r="C30" s="245" t="s">
        <v>54</v>
      </c>
      <c r="D30" s="246"/>
      <c r="E30" s="247">
        <v>8.4936972113540607E-3</v>
      </c>
      <c r="F30" s="247">
        <v>6.9232300970453728E-2</v>
      </c>
      <c r="G30" s="247">
        <v>1.5837593132884995E-5</v>
      </c>
      <c r="H30" s="247">
        <v>8.7780862683931686E-5</v>
      </c>
      <c r="I30" s="247">
        <v>8.3930448258329464E-4</v>
      </c>
      <c r="J30" s="247">
        <v>8.3930448258329464E-4</v>
      </c>
      <c r="K30" s="247">
        <v>8.3930448258329464E-4</v>
      </c>
      <c r="L30" s="247">
        <v>1.5676495623579277E-4</v>
      </c>
      <c r="M30" s="247">
        <v>0.25426757099188435</v>
      </c>
      <c r="N30" s="247">
        <v>3.4760226932854483E-6</v>
      </c>
      <c r="O30" s="247">
        <v>4.8452731358271771E-5</v>
      </c>
      <c r="P30" s="247">
        <v>1.6998156952393223E-5</v>
      </c>
      <c r="Q30" s="247">
        <v>5.8614334318597316E-7</v>
      </c>
      <c r="R30" s="247">
        <v>2.1467519601524703E-4</v>
      </c>
      <c r="S30" s="247">
        <v>8.2088386375899648E-3</v>
      </c>
      <c r="T30" s="247">
        <v>3.4061135237213488E-4</v>
      </c>
      <c r="U30" s="247">
        <v>4.8241933248054757E-5</v>
      </c>
      <c r="V30" s="247">
        <v>4.8095412287356342E-3</v>
      </c>
      <c r="W30" s="247">
        <v>5.8390000000000004E-4</v>
      </c>
      <c r="X30" s="247">
        <v>1.2674989600000001E-5</v>
      </c>
      <c r="Y30" s="247">
        <v>1.5434681299999999E-5</v>
      </c>
      <c r="Z30" s="247">
        <v>9.9873155000000008E-6</v>
      </c>
      <c r="AA30" s="247">
        <v>1.6985927800000003E-5</v>
      </c>
      <c r="AB30" s="247">
        <v>5.5082914200000009E-5</v>
      </c>
      <c r="AC30" s="247">
        <v>5.835E-7</v>
      </c>
      <c r="AD30" s="247">
        <v>2.037E-7</v>
      </c>
      <c r="AE30" s="248"/>
      <c r="AF30" s="249">
        <v>89.1064836834</v>
      </c>
      <c r="AG30" s="249" t="s">
        <v>399</v>
      </c>
      <c r="AH30" s="249" t="s">
        <v>501</v>
      </c>
      <c r="AI30" s="249">
        <v>2.7214209374</v>
      </c>
      <c r="AJ30" s="249" t="s">
        <v>399</v>
      </c>
      <c r="AK30" s="249" t="s">
        <v>399</v>
      </c>
      <c r="AL30" s="250" t="s">
        <v>12</v>
      </c>
    </row>
    <row r="31" spans="1:38" s="1" customFormat="1" ht="26.25" customHeight="1" thickBot="1" x14ac:dyDescent="0.3">
      <c r="A31" s="244" t="s">
        <v>123</v>
      </c>
      <c r="B31" s="244" t="s">
        <v>167</v>
      </c>
      <c r="C31" s="245" t="s">
        <v>55</v>
      </c>
      <c r="D31" s="246"/>
      <c r="E31" s="247" t="s">
        <v>399</v>
      </c>
      <c r="F31" s="247">
        <v>0.21841233455864892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10.134428424948512</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4.6635563349316601E-2</v>
      </c>
      <c r="J32" s="247">
        <v>8.9210810076247427E-2</v>
      </c>
      <c r="K32" s="247">
        <v>0.11485269355308397</v>
      </c>
      <c r="L32" s="247">
        <v>4.4914848569134469E-3</v>
      </c>
      <c r="M32" s="247" t="s">
        <v>399</v>
      </c>
      <c r="N32" s="247">
        <v>0.13104148684291259</v>
      </c>
      <c r="O32" s="247">
        <v>5.879380314211918E-4</v>
      </c>
      <c r="P32" s="281" t="s">
        <v>501</v>
      </c>
      <c r="Q32" s="247">
        <v>1.5043016543080827E-3</v>
      </c>
      <c r="R32" s="247">
        <v>4.876004059706579E-2</v>
      </c>
      <c r="S32" s="247">
        <v>1.0693254644556318</v>
      </c>
      <c r="T32" s="247">
        <v>7.5840015103112775E-3</v>
      </c>
      <c r="U32" s="247">
        <v>9.327112669863315E-4</v>
      </c>
      <c r="V32" s="247">
        <v>0.37256383994615405</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3572.6623313033001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1.6572144829095376E-2</v>
      </c>
      <c r="J33" s="247">
        <v>3.0689157090917352E-2</v>
      </c>
      <c r="K33" s="247">
        <v>6.1378314181834703E-2</v>
      </c>
      <c r="L33" s="247">
        <v>6.5061013032744733E-4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3572.6623313033001</v>
      </c>
      <c r="AL33" s="250" t="s">
        <v>459</v>
      </c>
    </row>
    <row r="34" spans="1:38" s="1" customFormat="1" ht="26.25" customHeight="1" thickBot="1" x14ac:dyDescent="0.3">
      <c r="A34" s="244" t="s">
        <v>121</v>
      </c>
      <c r="B34" s="244" t="s">
        <v>170</v>
      </c>
      <c r="C34" s="245" t="s">
        <v>58</v>
      </c>
      <c r="D34" s="246"/>
      <c r="E34" s="247">
        <v>3.4629211726323966E-2</v>
      </c>
      <c r="F34" s="247">
        <v>3.073733149129002E-3</v>
      </c>
      <c r="G34" s="247">
        <v>1.3635784765082448E-3</v>
      </c>
      <c r="H34" s="247">
        <v>4.6304852431425818E-6</v>
      </c>
      <c r="I34" s="247">
        <v>9.0535929263162E-4</v>
      </c>
      <c r="J34" s="247">
        <v>9.5138006621377344E-4</v>
      </c>
      <c r="K34" s="247">
        <v>1.0045028110277404E-3</v>
      </c>
      <c r="L34" s="247">
        <v>5.8848354021055315E-4</v>
      </c>
      <c r="M34" s="247">
        <v>7.0707225583937945E-3</v>
      </c>
      <c r="N34" s="247" t="s">
        <v>501</v>
      </c>
      <c r="O34" s="247">
        <v>6.6190371880504386E-6</v>
      </c>
      <c r="P34" s="247" t="s">
        <v>501</v>
      </c>
      <c r="Q34" s="247" t="s">
        <v>501</v>
      </c>
      <c r="R34" s="247">
        <v>3.3038370170397676E-5</v>
      </c>
      <c r="S34" s="247">
        <v>1.1232477700236665E-3</v>
      </c>
      <c r="T34" s="247">
        <v>4.6248036661571302E-5</v>
      </c>
      <c r="U34" s="247">
        <v>6.6190371880504386E-6</v>
      </c>
      <c r="V34" s="247">
        <v>6.6076740340795356E-4</v>
      </c>
      <c r="W34" s="247" t="s">
        <v>501</v>
      </c>
      <c r="X34" s="247">
        <v>1.9828703679224059E-5</v>
      </c>
      <c r="Y34" s="247">
        <v>3.3038370170397676E-5</v>
      </c>
      <c r="Z34" s="247" t="s">
        <v>501</v>
      </c>
      <c r="AA34" s="247" t="s">
        <v>501</v>
      </c>
      <c r="AB34" s="247">
        <v>5.2867073849621744E-5</v>
      </c>
      <c r="AC34" s="247" t="s">
        <v>399</v>
      </c>
      <c r="AD34" s="247" t="s">
        <v>399</v>
      </c>
      <c r="AE34" s="248"/>
      <c r="AF34" s="249">
        <v>28.407884927255097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4.1266648995754066E-2</v>
      </c>
      <c r="F36" s="247">
        <v>1.4719040794597274E-3</v>
      </c>
      <c r="G36" s="247">
        <v>1.5819635431011964E-3</v>
      </c>
      <c r="H36" s="247">
        <v>3.8419114618171915E-6</v>
      </c>
      <c r="I36" s="247">
        <v>7.3583904233392799E-4</v>
      </c>
      <c r="J36" s="247">
        <v>7.8849582884001057E-4</v>
      </c>
      <c r="K36" s="247">
        <v>7.8849582884001057E-4</v>
      </c>
      <c r="L36" s="247">
        <v>2.4443370694040331E-4</v>
      </c>
      <c r="M36" s="247">
        <v>3.8893703681102273E-3</v>
      </c>
      <c r="N36" s="247">
        <v>6.8318225582784527E-5</v>
      </c>
      <c r="O36" s="247">
        <v>5.2656786506082684E-6</v>
      </c>
      <c r="P36" s="247">
        <v>1.5774436472637643E-5</v>
      </c>
      <c r="Q36" s="247">
        <v>2.1017515644058755E-5</v>
      </c>
      <c r="R36" s="247">
        <v>2.6283194294667021E-5</v>
      </c>
      <c r="S36" s="247">
        <v>4.6261133896116413E-4</v>
      </c>
      <c r="T36" s="247">
        <v>5.2566388589334045E-4</v>
      </c>
      <c r="U36" s="247">
        <v>5.2566388589334041E-5</v>
      </c>
      <c r="V36" s="247">
        <v>6.3075146411363428E-4</v>
      </c>
      <c r="W36" s="247">
        <v>6.8318225582784525E-2</v>
      </c>
      <c r="X36" s="247" t="s">
        <v>501</v>
      </c>
      <c r="Y36" s="247" t="s">
        <v>501</v>
      </c>
      <c r="Z36" s="247" t="s">
        <v>501</v>
      </c>
      <c r="AA36" s="247" t="s">
        <v>501</v>
      </c>
      <c r="AB36" s="247">
        <v>1.7853588557856362E-6</v>
      </c>
      <c r="AC36" s="247">
        <v>4.203503128811751E-5</v>
      </c>
      <c r="AD36" s="247">
        <v>1.9977939601449396E-5</v>
      </c>
      <c r="AE36" s="248"/>
      <c r="AF36" s="249">
        <v>22.59947918715995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6.2916749191258994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8.3521051631990986E-3</v>
      </c>
      <c r="F38" s="247">
        <v>5.8492446688150537E-4</v>
      </c>
      <c r="G38" s="247">
        <v>7.5519514000148601E-6</v>
      </c>
      <c r="H38" s="247">
        <v>3.9396756269263924E-6</v>
      </c>
      <c r="I38" s="247">
        <v>3.4673474523832999E-4</v>
      </c>
      <c r="J38" s="247">
        <v>5.7716503585129202E-4</v>
      </c>
      <c r="K38" s="247">
        <v>1.8158521860735183E-3</v>
      </c>
      <c r="L38" s="247">
        <v>2.2919896834102695E-4</v>
      </c>
      <c r="M38" s="247">
        <v>4.4781847525851154E-3</v>
      </c>
      <c r="N38" s="247">
        <v>7.4456263883375592E-10</v>
      </c>
      <c r="O38" s="247">
        <v>1.2572471728378769E-5</v>
      </c>
      <c r="P38" s="247" t="s">
        <v>501</v>
      </c>
      <c r="Q38" s="247" t="s">
        <v>501</v>
      </c>
      <c r="R38" s="247">
        <v>3.2663897591459196E-5</v>
      </c>
      <c r="S38" s="247">
        <v>1.1471185573950174E-3</v>
      </c>
      <c r="T38" s="247">
        <v>4.2414198254433972E-5</v>
      </c>
      <c r="U38" s="247">
        <v>4.9685295656424799E-6</v>
      </c>
      <c r="V38" s="247">
        <v>7.4950996349375958E-4</v>
      </c>
      <c r="W38" s="247" t="s">
        <v>501</v>
      </c>
      <c r="X38" s="247">
        <v>1.4884064669265411E-5</v>
      </c>
      <c r="Y38" s="247">
        <v>2.4808277625063028E-5</v>
      </c>
      <c r="Z38" s="247" t="s">
        <v>399</v>
      </c>
      <c r="AA38" s="247" t="s">
        <v>399</v>
      </c>
      <c r="AB38" s="247">
        <v>3.9692342294328433E-5</v>
      </c>
      <c r="AC38" s="247" t="s">
        <v>501</v>
      </c>
      <c r="AD38" s="247" t="s">
        <v>399</v>
      </c>
      <c r="AE38" s="248"/>
      <c r="AF38" s="249">
        <v>21.22566139455445</v>
      </c>
      <c r="AG38" s="249" t="s">
        <v>399</v>
      </c>
      <c r="AH38" s="249" t="s">
        <v>399</v>
      </c>
      <c r="AI38" s="249">
        <v>4.1436304369435669E-5</v>
      </c>
      <c r="AJ38" s="249" t="s">
        <v>399</v>
      </c>
      <c r="AK38" s="249" t="s">
        <v>414</v>
      </c>
      <c r="AL38" s="250" t="s">
        <v>12</v>
      </c>
    </row>
    <row r="39" spans="1:38" s="1" customFormat="1" ht="26.25" customHeight="1" thickBot="1" x14ac:dyDescent="0.3">
      <c r="A39" s="244" t="s">
        <v>115</v>
      </c>
      <c r="B39" s="244" t="s">
        <v>175</v>
      </c>
      <c r="C39" s="245" t="s">
        <v>423</v>
      </c>
      <c r="D39" s="246"/>
      <c r="E39" s="247">
        <v>0.3908572758241492</v>
      </c>
      <c r="F39" s="247">
        <v>0.24825932231555173</v>
      </c>
      <c r="G39" s="247">
        <v>0.1717208484876826</v>
      </c>
      <c r="H39" s="247">
        <v>5.7337336747982177E-3</v>
      </c>
      <c r="I39" s="247">
        <v>3.8919274002859279E-2</v>
      </c>
      <c r="J39" s="247">
        <v>4.420166128192278E-2</v>
      </c>
      <c r="K39" s="247">
        <v>4.420166128192278E-2</v>
      </c>
      <c r="L39" s="247">
        <v>1.8037819270792503E-2</v>
      </c>
      <c r="M39" s="247">
        <v>0.43237395376105797</v>
      </c>
      <c r="N39" s="247">
        <v>1.4188256402647878E-2</v>
      </c>
      <c r="O39" s="247">
        <v>2.7245584510141924E-4</v>
      </c>
      <c r="P39" s="247">
        <v>5.1779682649152753E-3</v>
      </c>
      <c r="Q39" s="247">
        <v>1.8066735629821563E-3</v>
      </c>
      <c r="R39" s="247">
        <v>1.7728373435686312E-2</v>
      </c>
      <c r="S39" s="247">
        <v>5.3064704468250975E-3</v>
      </c>
      <c r="T39" s="247">
        <v>0.22021988579978721</v>
      </c>
      <c r="U39" s="247">
        <v>7.1331947218896221E-4</v>
      </c>
      <c r="V39" s="247">
        <v>3.8456136161290157E-2</v>
      </c>
      <c r="W39" s="247">
        <v>1.538140811044585E-2</v>
      </c>
      <c r="X39" s="247">
        <v>1.0014696862002206E-5</v>
      </c>
      <c r="Y39" s="247">
        <v>2.9503188450540687E-5</v>
      </c>
      <c r="Z39" s="247">
        <v>1.3182385305989949E-5</v>
      </c>
      <c r="AA39" s="247">
        <v>1.2644971017424734E-5</v>
      </c>
      <c r="AB39" s="247">
        <v>6.5345241635957573E-5</v>
      </c>
      <c r="AC39" s="247" t="s">
        <v>501</v>
      </c>
      <c r="AD39" s="247" t="s">
        <v>501</v>
      </c>
      <c r="AE39" s="248"/>
      <c r="AF39" s="249">
        <v>1760.7957596878339</v>
      </c>
      <c r="AG39" s="249" t="s">
        <v>399</v>
      </c>
      <c r="AH39" s="249">
        <v>9262.7568313823922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0.63161897394865241</v>
      </c>
      <c r="F41" s="247">
        <v>0.14101704078333069</v>
      </c>
      <c r="G41" s="247">
        <v>0.32615924093928178</v>
      </c>
      <c r="H41" s="247">
        <v>1.7418532471941462E-2</v>
      </c>
      <c r="I41" s="247">
        <v>0.11614467179884085</v>
      </c>
      <c r="J41" s="247">
        <v>0.11801423534885214</v>
      </c>
      <c r="K41" s="247">
        <v>0.12483520254512061</v>
      </c>
      <c r="L41" s="247">
        <v>9.0692462686185003E-3</v>
      </c>
      <c r="M41" s="247">
        <v>1.6528661218125282</v>
      </c>
      <c r="N41" s="247">
        <v>1.9117439343304121E-2</v>
      </c>
      <c r="O41" s="247">
        <v>2.6108642847120773E-3</v>
      </c>
      <c r="P41" s="247">
        <v>2.6900281812603415E-3</v>
      </c>
      <c r="Q41" s="247">
        <v>2.2971263462901177E-3</v>
      </c>
      <c r="R41" s="247">
        <v>6.1732666195825157E-3</v>
      </c>
      <c r="S41" s="247">
        <v>3.9398141777037751E-3</v>
      </c>
      <c r="T41" s="247">
        <v>1.766001090882564E-3</v>
      </c>
      <c r="U41" s="247">
        <v>1.3188998701414404E-2</v>
      </c>
      <c r="V41" s="247">
        <v>0.12120676348944112</v>
      </c>
      <c r="W41" s="247">
        <v>0.16589624296854033</v>
      </c>
      <c r="X41" s="247">
        <v>3.8542562790917022E-2</v>
      </c>
      <c r="Y41" s="247">
        <v>4.8621740251525637E-2</v>
      </c>
      <c r="Z41" s="247">
        <v>1.9045358436294645E-2</v>
      </c>
      <c r="AA41" s="247">
        <v>2.0144354978205686E-2</v>
      </c>
      <c r="AB41" s="247">
        <v>0.126354016456943</v>
      </c>
      <c r="AC41" s="247">
        <v>1.0059986475920173E-3</v>
      </c>
      <c r="AD41" s="247">
        <v>1.8288878097311247E-2</v>
      </c>
      <c r="AE41" s="248"/>
      <c r="AF41" s="249">
        <v>3176.1059152839439</v>
      </c>
      <c r="AG41" s="249">
        <v>107.55539572255452</v>
      </c>
      <c r="AH41" s="249">
        <v>16551.597513899087</v>
      </c>
      <c r="AI41" s="249">
        <v>187.86286044880666</v>
      </c>
      <c r="AJ41" s="249" t="s">
        <v>399</v>
      </c>
      <c r="AK41" s="249" t="s">
        <v>414</v>
      </c>
      <c r="AL41" s="250" t="s">
        <v>12</v>
      </c>
    </row>
    <row r="42" spans="1:38" s="1" customFormat="1" ht="26.25" customHeight="1" thickBot="1" x14ac:dyDescent="0.3">
      <c r="A42" s="244" t="s">
        <v>121</v>
      </c>
      <c r="B42" s="244" t="s">
        <v>178</v>
      </c>
      <c r="C42" s="245" t="s">
        <v>60</v>
      </c>
      <c r="D42" s="246"/>
      <c r="E42" s="247">
        <v>5.7832666502721126E-3</v>
      </c>
      <c r="F42" s="247">
        <v>6.3148804121473751E-2</v>
      </c>
      <c r="G42" s="247">
        <v>5.8479863230650074E-6</v>
      </c>
      <c r="H42" s="247">
        <v>8.0134920751426748E-6</v>
      </c>
      <c r="I42" s="247">
        <v>3.132005480363366E-4</v>
      </c>
      <c r="J42" s="247">
        <v>3.338654191930566E-4</v>
      </c>
      <c r="K42" s="247">
        <v>3.5699162663193663E-4</v>
      </c>
      <c r="L42" s="247">
        <v>4.0720821764725613E-5</v>
      </c>
      <c r="M42" s="247">
        <v>0.39340838008935053</v>
      </c>
      <c r="N42" s="247">
        <v>1.7844871268152616E-5</v>
      </c>
      <c r="O42" s="247">
        <v>7.7061888447273521E-6</v>
      </c>
      <c r="P42" s="247" t="s">
        <v>501</v>
      </c>
      <c r="Q42" s="247" t="s">
        <v>501</v>
      </c>
      <c r="R42" s="247">
        <v>7.6828395536462392E-5</v>
      </c>
      <c r="S42" s="247">
        <v>2.1202214127940661E-3</v>
      </c>
      <c r="T42" s="247">
        <v>5.6842051300536243E-5</v>
      </c>
      <c r="U42" s="247">
        <v>7.2143922070873512E-6</v>
      </c>
      <c r="V42" s="247">
        <v>1.0334481849537266E-3</v>
      </c>
      <c r="W42" s="247" t="s">
        <v>501</v>
      </c>
      <c r="X42" s="247">
        <v>2.3643894689794036E-5</v>
      </c>
      <c r="Y42" s="247">
        <v>2.4791581194149309E-5</v>
      </c>
      <c r="Z42" s="247" t="s">
        <v>399</v>
      </c>
      <c r="AA42" s="247" t="s">
        <v>399</v>
      </c>
      <c r="AB42" s="247">
        <v>4.8435475883943335E-5</v>
      </c>
      <c r="AC42" s="247" t="s">
        <v>501</v>
      </c>
      <c r="AD42" s="247" t="s">
        <v>399</v>
      </c>
      <c r="AE42" s="248"/>
      <c r="AF42" s="249">
        <v>31.580280447304162</v>
      </c>
      <c r="AG42" s="249" t="s">
        <v>399</v>
      </c>
      <c r="AH42" s="249" t="s">
        <v>399</v>
      </c>
      <c r="AI42" s="249">
        <v>0.99310048441158483</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1.4335080398217162E-3</v>
      </c>
      <c r="F44" s="247">
        <v>8.8457487915311519E-3</v>
      </c>
      <c r="G44" s="247">
        <v>1.1690858753317371E-6</v>
      </c>
      <c r="H44" s="247">
        <v>5.6781332992963894E-7</v>
      </c>
      <c r="I44" s="247">
        <v>2.4198481585308208E-4</v>
      </c>
      <c r="J44" s="247">
        <v>1.4971296743054982E-3</v>
      </c>
      <c r="K44" s="247">
        <v>5.2761307052787794E-3</v>
      </c>
      <c r="L44" s="247">
        <v>4.3522732548126889E-5</v>
      </c>
      <c r="M44" s="247">
        <v>2.2538997033493588E-2</v>
      </c>
      <c r="N44" s="247">
        <v>9.0497325067202246E-7</v>
      </c>
      <c r="O44" s="247">
        <v>2.2257918413952047E-6</v>
      </c>
      <c r="P44" s="247" t="s">
        <v>501</v>
      </c>
      <c r="Q44" s="247" t="s">
        <v>501</v>
      </c>
      <c r="R44" s="247">
        <v>7.1105028531926958E-6</v>
      </c>
      <c r="S44" s="247">
        <v>2.9864490678218052E-4</v>
      </c>
      <c r="T44" s="247">
        <v>8.9902820903057757E-6</v>
      </c>
      <c r="U44" s="247">
        <v>9.3988896545654026E-7</v>
      </c>
      <c r="V44" s="247">
        <v>1.7307330248318169E-4</v>
      </c>
      <c r="W44" s="247" t="s">
        <v>501</v>
      </c>
      <c r="X44" s="247">
        <v>3.2535050210281335E-6</v>
      </c>
      <c r="Y44" s="247">
        <v>4.4015509187802194E-6</v>
      </c>
      <c r="Z44" s="247" t="s">
        <v>399</v>
      </c>
      <c r="AA44" s="247" t="s">
        <v>399</v>
      </c>
      <c r="AB44" s="247">
        <v>7.6550559398083584E-6</v>
      </c>
      <c r="AC44" s="247" t="s">
        <v>501</v>
      </c>
      <c r="AD44" s="247" t="s">
        <v>399</v>
      </c>
      <c r="AE44" s="248"/>
      <c r="AF44" s="249">
        <v>4.0523763254177316</v>
      </c>
      <c r="AG44" s="249" t="s">
        <v>399</v>
      </c>
      <c r="AH44" s="249" t="s">
        <v>399</v>
      </c>
      <c r="AI44" s="249">
        <v>5.0363455141638105E-2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5.6668757511748815E-6</v>
      </c>
      <c r="G47" s="247">
        <v>1.6999449648494797E-8</v>
      </c>
      <c r="H47" s="247">
        <v>1.0456845818424108E-8</v>
      </c>
      <c r="I47" s="247">
        <v>8.7650410870525343E-6</v>
      </c>
      <c r="J47" s="247">
        <v>5.181822248108384E-5</v>
      </c>
      <c r="K47" s="247">
        <v>3.5024461641695436E-4</v>
      </c>
      <c r="L47" s="247">
        <v>2.0713693771101524E-6</v>
      </c>
      <c r="M47" s="247">
        <v>2.1585779474092711E-5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7.394142431401072E-8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3.238195586132344E-2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0.24981780684422158</v>
      </c>
      <c r="AL53" s="250" t="s">
        <v>373</v>
      </c>
    </row>
    <row r="54" spans="1:38" s="1" customFormat="1" ht="37.5" customHeight="1" thickBot="1" x14ac:dyDescent="0.3">
      <c r="A54" s="244" t="s">
        <v>116</v>
      </c>
      <c r="B54" s="251" t="s">
        <v>188</v>
      </c>
      <c r="C54" s="254" t="s">
        <v>291</v>
      </c>
      <c r="D54" s="256"/>
      <c r="E54" s="247" t="s">
        <v>399</v>
      </c>
      <c r="F54" s="247">
        <v>0.22559736764444449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26768.197298370927</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2.1056155555555555E-3</v>
      </c>
      <c r="J61" s="247">
        <v>2.1056155555555553E-2</v>
      </c>
      <c r="K61" s="247">
        <v>7.007813333333332E-2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66681.555555555562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1.417713611356628</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1163486</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0.70922906750303427</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2.2367330000000001E-2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6.1750086507854473E-3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1163486</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0.22673637999999999</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3.8037846290591873E-3</v>
      </c>
      <c r="F91" s="247">
        <v>1.0138091247051268E-2</v>
      </c>
      <c r="G91" s="247">
        <v>1.4355109736000531E-3</v>
      </c>
      <c r="H91" s="247">
        <v>8.6927848502609002E-3</v>
      </c>
      <c r="I91" s="247">
        <v>6.3231778504704642E-2</v>
      </c>
      <c r="J91" s="247">
        <v>6.9399075239130775E-2</v>
      </c>
      <c r="K91" s="247">
        <v>7.0672895802660646E-2</v>
      </c>
      <c r="L91" s="247">
        <v>2.5449960465221669E-4</v>
      </c>
      <c r="M91" s="247">
        <v>0.1163341002296002</v>
      </c>
      <c r="N91" s="247">
        <v>0.10102210910905678</v>
      </c>
      <c r="O91" s="247">
        <v>1.3863086876029392E-2</v>
      </c>
      <c r="P91" s="247">
        <v>3.0057729093297417E-4</v>
      </c>
      <c r="Q91" s="247">
        <v>1.8436248615238469E-4</v>
      </c>
      <c r="R91" s="247">
        <v>1.2117013452651329E-2</v>
      </c>
      <c r="S91" s="247">
        <v>0.47133104716293567</v>
      </c>
      <c r="T91" s="247">
        <v>2.6028466378648425E-2</v>
      </c>
      <c r="U91" s="247">
        <v>2.3932901154614067E-3</v>
      </c>
      <c r="V91" s="247">
        <v>0.27224725031021857</v>
      </c>
      <c r="W91" s="247">
        <v>2.0946469518700966E-4</v>
      </c>
      <c r="X91" s="247">
        <v>2.3250581165758073E-4</v>
      </c>
      <c r="Y91" s="247">
        <v>9.425911283415434E-5</v>
      </c>
      <c r="Z91" s="247">
        <v>9.425911283415434E-5</v>
      </c>
      <c r="AA91" s="247">
        <v>9.425911283415434E-5</v>
      </c>
      <c r="AB91" s="247">
        <v>5.1528315016004375E-4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0.20841165504288089</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3.4947008247134566E-5</v>
      </c>
      <c r="F99" s="247">
        <v>9.3452840900671707E-4</v>
      </c>
      <c r="G99" s="247" t="s">
        <v>399</v>
      </c>
      <c r="H99" s="247">
        <v>1.225127672197598E-3</v>
      </c>
      <c r="I99" s="247">
        <v>2.8169849647223736E-5</v>
      </c>
      <c r="J99" s="247">
        <v>4.3285378726221841E-5</v>
      </c>
      <c r="K99" s="247">
        <v>9.4815591495533535E-5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6.8706950359082281E-2</v>
      </c>
      <c r="AL99" s="250" t="s">
        <v>402</v>
      </c>
    </row>
    <row r="100" spans="1:38" s="1" customFormat="1" ht="26.25" customHeight="1" thickBot="1" x14ac:dyDescent="0.3">
      <c r="A100" s="244" t="s">
        <v>118</v>
      </c>
      <c r="B100" s="244" t="s">
        <v>227</v>
      </c>
      <c r="C100" s="245" t="s">
        <v>435</v>
      </c>
      <c r="D100" s="263"/>
      <c r="E100" s="247">
        <v>7.978884941682479E-5</v>
      </c>
      <c r="F100" s="247">
        <v>1.3276509035474635E-3</v>
      </c>
      <c r="G100" s="247" t="s">
        <v>399</v>
      </c>
      <c r="H100" s="247">
        <v>1.5819264606766765E-3</v>
      </c>
      <c r="I100" s="247">
        <v>3.8090004484090673E-5</v>
      </c>
      <c r="J100" s="247">
        <v>5.71464088572734E-5</v>
      </c>
      <c r="K100" s="247">
        <v>1.2486450619146513E-4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0.21211789740661005</v>
      </c>
      <c r="AL100" s="250" t="s">
        <v>402</v>
      </c>
    </row>
    <row r="101" spans="1:38" s="1" customFormat="1" ht="26.25" customHeight="1" thickBot="1" x14ac:dyDescent="0.3">
      <c r="A101" s="244" t="s">
        <v>118</v>
      </c>
      <c r="B101" s="244" t="s">
        <v>229</v>
      </c>
      <c r="C101" s="245" t="s">
        <v>272</v>
      </c>
      <c r="D101" s="263"/>
      <c r="E101" s="247">
        <v>4.4730366303821081E-7</v>
      </c>
      <c r="F101" s="247">
        <v>5.4688898711883755E-6</v>
      </c>
      <c r="G101" s="247" t="s">
        <v>399</v>
      </c>
      <c r="H101" s="247">
        <v>1.6321578240709192E-5</v>
      </c>
      <c r="I101" s="247">
        <v>4.7846802773753383E-7</v>
      </c>
      <c r="J101" s="247">
        <v>1.4354040832126016E-6</v>
      </c>
      <c r="K101" s="247">
        <v>3.3492761941627376E-6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2.3923401386876694E-2</v>
      </c>
      <c r="AL101" s="250" t="s">
        <v>402</v>
      </c>
    </row>
    <row r="102" spans="1:38" s="1" customFormat="1" ht="26.25" customHeight="1" thickBot="1" x14ac:dyDescent="0.3">
      <c r="A102" s="244" t="s">
        <v>118</v>
      </c>
      <c r="B102" s="244" t="s">
        <v>230</v>
      </c>
      <c r="C102" s="245" t="s">
        <v>436</v>
      </c>
      <c r="D102" s="263"/>
      <c r="E102" s="247">
        <v>6.9451432769376923E-8</v>
      </c>
      <c r="F102" s="247" t="s">
        <v>399</v>
      </c>
      <c r="G102" s="247" t="s">
        <v>399</v>
      </c>
      <c r="H102" s="247">
        <v>6.6681684111276629E-6</v>
      </c>
      <c r="I102" s="247">
        <v>1.9489000152719246E-8</v>
      </c>
      <c r="J102" s="247">
        <v>4.4366678142348675E-7</v>
      </c>
      <c r="K102" s="247">
        <v>3.2129459580181196E-6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3.1315713713483411E-3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9.8187241617687696E-7</v>
      </c>
      <c r="F104" s="247">
        <v>1.2322313796647634E-5</v>
      </c>
      <c r="G104" s="247" t="s">
        <v>399</v>
      </c>
      <c r="H104" s="247">
        <v>2.0394924033676227E-5</v>
      </c>
      <c r="I104" s="247">
        <v>4.2280234785492972E-7</v>
      </c>
      <c r="J104" s="247">
        <v>1.2684070435647889E-6</v>
      </c>
      <c r="K104" s="247">
        <v>2.9596164349845082E-6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2.1140117392746481E-2</v>
      </c>
      <c r="AL104" s="250" t="s">
        <v>402</v>
      </c>
    </row>
    <row r="105" spans="1:38" s="1" customFormat="1" ht="26.25" customHeight="1" thickBot="1" x14ac:dyDescent="0.3">
      <c r="A105" s="244" t="s">
        <v>118</v>
      </c>
      <c r="B105" s="244" t="s">
        <v>354</v>
      </c>
      <c r="C105" s="245" t="s">
        <v>276</v>
      </c>
      <c r="D105" s="263"/>
      <c r="E105" s="247">
        <v>2.0191040842427534E-5</v>
      </c>
      <c r="F105" s="247">
        <v>2.5489106964596389E-4</v>
      </c>
      <c r="G105" s="247" t="s">
        <v>399</v>
      </c>
      <c r="H105" s="247">
        <v>5.1483265173360069E-4</v>
      </c>
      <c r="I105" s="247">
        <v>5.9245527264720174E-6</v>
      </c>
      <c r="J105" s="247">
        <v>9.3100114273131691E-6</v>
      </c>
      <c r="K105" s="247">
        <v>2.0312752205046912E-5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4.2318233760514405E-2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1.1773143459930781E-6</v>
      </c>
      <c r="F107" s="247" t="s">
        <v>399</v>
      </c>
      <c r="G107" s="247" t="s">
        <v>399</v>
      </c>
      <c r="H107" s="247">
        <v>4.6951804151305689E-5</v>
      </c>
      <c r="I107" s="247">
        <v>5.2726269000758167E-7</v>
      </c>
      <c r="J107" s="247">
        <v>7.0301692001010884E-6</v>
      </c>
      <c r="K107" s="247">
        <v>3.3393303700480173E-5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0.17575423000252721</v>
      </c>
      <c r="AL107" s="250" t="s">
        <v>402</v>
      </c>
    </row>
    <row r="108" spans="1:38" s="1" customFormat="1" ht="26.25" customHeight="1" thickBot="1" x14ac:dyDescent="0.3">
      <c r="A108" s="244" t="s">
        <v>118</v>
      </c>
      <c r="B108" s="244" t="s">
        <v>356</v>
      </c>
      <c r="C108" s="245" t="s">
        <v>438</v>
      </c>
      <c r="D108" s="263"/>
      <c r="E108" s="247">
        <v>2.0191580824183371E-6</v>
      </c>
      <c r="F108" s="247" t="s">
        <v>399</v>
      </c>
      <c r="G108" s="247" t="s">
        <v>399</v>
      </c>
      <c r="H108" s="247">
        <v>4.1877268610102842E-5</v>
      </c>
      <c r="I108" s="247">
        <v>8.087769706611127E-7</v>
      </c>
      <c r="J108" s="247">
        <v>8.0877697066111248E-6</v>
      </c>
      <c r="K108" s="247">
        <v>1.617553941322225E-5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0.40438848533055632</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1.8268294623334345E-7</v>
      </c>
      <c r="F110" s="247" t="s">
        <v>399</v>
      </c>
      <c r="G110" s="247" t="s">
        <v>399</v>
      </c>
      <c r="H110" s="247">
        <v>5.1503910379488102E-6</v>
      </c>
      <c r="I110" s="247">
        <v>5.346928795248116E-7</v>
      </c>
      <c r="J110" s="247">
        <v>3.9097693582852386E-6</v>
      </c>
      <c r="K110" s="247">
        <v>4.3699509864073826E-6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4.4499693916261705E-2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1.2351073060386149E-3</v>
      </c>
      <c r="F112" s="247" t="s">
        <v>501</v>
      </c>
      <c r="G112" s="247" t="s">
        <v>399</v>
      </c>
      <c r="H112" s="247">
        <v>1.5438841325482689E-3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30877.682650965377</v>
      </c>
      <c r="AL112" s="250" t="s">
        <v>492</v>
      </c>
    </row>
    <row r="113" spans="1:38" s="1" customFormat="1" ht="26.25" customHeight="1" thickBot="1" x14ac:dyDescent="0.3">
      <c r="A113" s="244" t="s">
        <v>128</v>
      </c>
      <c r="B113" s="264" t="s">
        <v>246</v>
      </c>
      <c r="C113" s="265" t="s">
        <v>135</v>
      </c>
      <c r="D113" s="246"/>
      <c r="E113" s="247">
        <v>8.2049613180115678E-4</v>
      </c>
      <c r="F113" s="247" t="s">
        <v>501</v>
      </c>
      <c r="G113" s="247" t="s">
        <v>399</v>
      </c>
      <c r="H113" s="247">
        <v>1.9325768193629519E-3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8756.2130873268507</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2.1172909727043944E-3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11756.190207702073</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2.1680245775939059E-5</v>
      </c>
      <c r="J119" s="247">
        <v>3.8721906535168756E-4</v>
      </c>
      <c r="K119" s="247">
        <v>3.8721906535168756E-4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300.21907893306053</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2.5818840788243206E-4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300.21907893306053</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4.104E-3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17.100000000000001</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4.2504000000000005E-3</v>
      </c>
      <c r="F133" s="247">
        <v>6.6976000000000004E-5</v>
      </c>
      <c r="G133" s="247">
        <v>5.82176E-4</v>
      </c>
      <c r="H133" s="247" t="s">
        <v>399</v>
      </c>
      <c r="I133" s="247">
        <v>1.7877440000000003E-4</v>
      </c>
      <c r="J133" s="247">
        <v>1.7877440000000003E-4</v>
      </c>
      <c r="K133" s="247">
        <v>1.9866112000000005E-4</v>
      </c>
      <c r="L133" s="247" t="s">
        <v>501</v>
      </c>
      <c r="M133" s="247">
        <v>7.2128000000000003E-4</v>
      </c>
      <c r="N133" s="247">
        <v>1.5471456000000001E-4</v>
      </c>
      <c r="O133" s="247">
        <v>2.5914560000000001E-5</v>
      </c>
      <c r="P133" s="247">
        <v>7.6764800000000003E-3</v>
      </c>
      <c r="Q133" s="247">
        <v>7.0118720000000005E-5</v>
      </c>
      <c r="R133" s="247">
        <v>6.9861119999999996E-5</v>
      </c>
      <c r="S133" s="247">
        <v>6.4039359999999999E-5</v>
      </c>
      <c r="T133" s="247">
        <v>8.9284159999999992E-5</v>
      </c>
      <c r="U133" s="247">
        <v>1.0190656000000002E-4</v>
      </c>
      <c r="V133" s="247">
        <v>8.2493824000000001E-4</v>
      </c>
      <c r="W133" s="247">
        <v>1.39104E-4</v>
      </c>
      <c r="X133" s="247">
        <v>6.8006400000000002E-8</v>
      </c>
      <c r="Y133" s="247">
        <v>3.7145920000000008E-8</v>
      </c>
      <c r="Z133" s="247">
        <v>3.3178880000000004E-8</v>
      </c>
      <c r="AA133" s="247">
        <v>3.6012479999999999E-8</v>
      </c>
      <c r="AB133" s="247">
        <v>1.7434368000000002E-7</v>
      </c>
      <c r="AC133" s="247">
        <v>7.7280000000000003E-4</v>
      </c>
      <c r="AD133" s="247">
        <v>2.11232E-3</v>
      </c>
      <c r="AE133" s="248"/>
      <c r="AF133" s="249" t="s">
        <v>399</v>
      </c>
      <c r="AG133" s="249" t="s">
        <v>399</v>
      </c>
      <c r="AH133" s="249" t="s">
        <v>399</v>
      </c>
      <c r="AI133" s="249" t="s">
        <v>399</v>
      </c>
      <c r="AJ133" s="249" t="s">
        <v>399</v>
      </c>
      <c r="AK133" s="249">
        <v>5152</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1.88943903E-3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125962602</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4.1496119999999997E-2</v>
      </c>
      <c r="J139" s="247">
        <v>4.1496119999999997E-2</v>
      </c>
      <c r="K139" s="247">
        <v>4.1496119999999997E-2</v>
      </c>
      <c r="L139" s="247" t="s">
        <v>501</v>
      </c>
      <c r="M139" s="247" t="s">
        <v>501</v>
      </c>
      <c r="N139" s="247">
        <v>1.2089E-4</v>
      </c>
      <c r="O139" s="247">
        <v>2.4186999999999999E-4</v>
      </c>
      <c r="P139" s="247">
        <v>2.4186999999999999E-4</v>
      </c>
      <c r="Q139" s="247">
        <v>3.8386000000000003E-4</v>
      </c>
      <c r="R139" s="247">
        <v>3.6486000000000005E-4</v>
      </c>
      <c r="S139" s="247">
        <v>8.5052000000000012E-4</v>
      </c>
      <c r="T139" s="247" t="s">
        <v>501</v>
      </c>
      <c r="U139" s="247" t="s">
        <v>501</v>
      </c>
      <c r="V139" s="247" t="s">
        <v>501</v>
      </c>
      <c r="W139" s="247">
        <v>0.41139999999999999</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1084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5.3602908456272038</v>
      </c>
      <c r="F141" s="271">
        <f t="shared" ref="F141:AD141" si="0">SUM(F14:F140)</f>
        <v>4.0165833809883873</v>
      </c>
      <c r="G141" s="271">
        <f t="shared" si="0"/>
        <v>0.51850931615093054</v>
      </c>
      <c r="H141" s="271">
        <f t="shared" si="0"/>
        <v>7.3064109429249971E-2</v>
      </c>
      <c r="I141" s="271">
        <f t="shared" si="0"/>
        <v>0.44547625469646324</v>
      </c>
      <c r="J141" s="271">
        <f t="shared" si="0"/>
        <v>0.54460154265209204</v>
      </c>
      <c r="K141" s="271">
        <f t="shared" si="0"/>
        <v>0.73327253943702586</v>
      </c>
      <c r="L141" s="271">
        <f t="shared" si="0"/>
        <v>0.11953142374737473</v>
      </c>
      <c r="M141" s="271">
        <f t="shared" si="0"/>
        <v>5.7681869761212692</v>
      </c>
      <c r="N141" s="271">
        <f t="shared" si="0"/>
        <v>0.73256640173409537</v>
      </c>
      <c r="O141" s="271">
        <f t="shared" si="0"/>
        <v>6.0000719408429458E-2</v>
      </c>
      <c r="P141" s="271">
        <f t="shared" si="0"/>
        <v>4.638244626404802E-2</v>
      </c>
      <c r="Q141" s="271">
        <f t="shared" si="0"/>
        <v>3.9873827427176572E-2</v>
      </c>
      <c r="R141" s="271">
        <f>SUM(R14:R140)</f>
        <v>0.12709165980833925</v>
      </c>
      <c r="S141" s="271">
        <f t="shared" si="0"/>
        <v>1.6947984212711784</v>
      </c>
      <c r="T141" s="271">
        <f t="shared" si="0"/>
        <v>0.31745075069346096</v>
      </c>
      <c r="U141" s="271">
        <f t="shared" si="0"/>
        <v>2.2911085180838495E-2</v>
      </c>
      <c r="V141" s="271">
        <f t="shared" si="0"/>
        <v>1.5977963996229061</v>
      </c>
      <c r="W141" s="271">
        <f t="shared" si="0"/>
        <v>0.76753572838552364</v>
      </c>
      <c r="X141" s="271">
        <f t="shared" si="0"/>
        <v>4.889674941043242E-2</v>
      </c>
      <c r="Y141" s="271">
        <f t="shared" si="0"/>
        <v>5.5775369480348877E-2</v>
      </c>
      <c r="Z141" s="271">
        <f t="shared" si="0"/>
        <v>2.4322837982360086E-2</v>
      </c>
      <c r="AA141" s="271">
        <f t="shared" si="0"/>
        <v>2.5220289037757259E-2</v>
      </c>
      <c r="AB141" s="271">
        <f t="shared" si="0"/>
        <v>0.15421683835042285</v>
      </c>
      <c r="AC141" s="271">
        <f t="shared" si="0"/>
        <v>2.2944321878880135E-2</v>
      </c>
      <c r="AD141" s="271">
        <f t="shared" si="0"/>
        <v>3.5161859036912699E-2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1.8001865795454455</v>
      </c>
      <c r="F143" s="247">
        <v>0.17375804460908292</v>
      </c>
      <c r="G143" s="247">
        <v>2.4521463786990588E-3</v>
      </c>
      <c r="H143" s="247">
        <v>1.7551198769413353E-2</v>
      </c>
      <c r="I143" s="247">
        <v>5.6838847804582801E-2</v>
      </c>
      <c r="J143" s="247">
        <v>5.6838847804582801E-2</v>
      </c>
      <c r="K143" s="247">
        <v>5.6838847804582801E-2</v>
      </c>
      <c r="L143" s="247">
        <v>4.409611052361475E-2</v>
      </c>
      <c r="M143" s="247">
        <v>1.4813215741722028</v>
      </c>
      <c r="N143" s="247">
        <v>1.4057001397832747E-4</v>
      </c>
      <c r="O143" s="247">
        <v>1.5854272538593206E-5</v>
      </c>
      <c r="P143" s="247">
        <v>1.1189056576032359E-3</v>
      </c>
      <c r="Q143" s="247">
        <v>2.7215367225285279E-5</v>
      </c>
      <c r="R143" s="247">
        <v>1.4506160665842254E-3</v>
      </c>
      <c r="S143" s="247">
        <v>9.8513552250171534E-4</v>
      </c>
      <c r="T143" s="247">
        <v>1.3081475793289024E-4</v>
      </c>
      <c r="U143" s="247">
        <v>2.2722189373384101E-5</v>
      </c>
      <c r="V143" s="247">
        <v>3.9551987516521052E-3</v>
      </c>
      <c r="W143" s="247">
        <v>6.4566899999999997E-2</v>
      </c>
      <c r="X143" s="247">
        <v>3.7399806065000003E-3</v>
      </c>
      <c r="Y143" s="247">
        <v>4.1942235617000003E-3</v>
      </c>
      <c r="Z143" s="247">
        <v>3.2757448869000002E-3</v>
      </c>
      <c r="AA143" s="247">
        <v>3.5378243127000002E-3</v>
      </c>
      <c r="AB143" s="247">
        <v>1.4747773367800001E-2</v>
      </c>
      <c r="AC143" s="247">
        <v>6.4567399999999994E-5</v>
      </c>
      <c r="AD143" s="247">
        <v>1.29192E-5</v>
      </c>
      <c r="AE143" s="248"/>
      <c r="AF143" s="249">
        <v>8233.1461965400995</v>
      </c>
      <c r="AG143" s="249" t="s">
        <v>399</v>
      </c>
      <c r="AH143" s="249">
        <v>2.8761312614999999</v>
      </c>
      <c r="AI143" s="249">
        <v>420.95010976319998</v>
      </c>
      <c r="AJ143" s="249">
        <v>0.1170357613</v>
      </c>
      <c r="AK143" s="249" t="s">
        <v>399</v>
      </c>
      <c r="AL143" s="250" t="s">
        <v>12</v>
      </c>
    </row>
    <row r="144" spans="1:38" s="3" customFormat="1" ht="26.25" customHeight="1" thickBot="1" x14ac:dyDescent="0.3">
      <c r="A144" s="153"/>
      <c r="B144" s="154" t="s">
        <v>449</v>
      </c>
      <c r="C144" s="155" t="s">
        <v>450</v>
      </c>
      <c r="D144" s="156" t="s">
        <v>1</v>
      </c>
      <c r="E144" s="247">
        <v>0.55592774347714502</v>
      </c>
      <c r="F144" s="247">
        <v>2.7627583389145845E-2</v>
      </c>
      <c r="G144" s="247">
        <v>6.0100755215246999E-4</v>
      </c>
      <c r="H144" s="247">
        <v>7.4903224124954785E-4</v>
      </c>
      <c r="I144" s="247">
        <v>2.0903094975398842E-2</v>
      </c>
      <c r="J144" s="247">
        <v>2.0903094975398842E-2</v>
      </c>
      <c r="K144" s="247">
        <v>2.0903094975398842E-2</v>
      </c>
      <c r="L144" s="247">
        <v>1.7151520093501217E-2</v>
      </c>
      <c r="M144" s="247">
        <v>0.20475891882479494</v>
      </c>
      <c r="N144" s="247">
        <v>2.0725965687875628E-5</v>
      </c>
      <c r="O144" s="247">
        <v>2.1012755096855238E-6</v>
      </c>
      <c r="P144" s="247">
        <v>2.1377303499605263E-4</v>
      </c>
      <c r="Q144" s="247">
        <v>4.1308536671261447E-6</v>
      </c>
      <c r="R144" s="247">
        <v>3.3735667007470083E-4</v>
      </c>
      <c r="S144" s="247">
        <v>2.2642479264333237E-4</v>
      </c>
      <c r="T144" s="247">
        <v>9.4805623224156406E-6</v>
      </c>
      <c r="U144" s="247">
        <v>4.0591563148812418E-6</v>
      </c>
      <c r="V144" s="247">
        <v>7.2849721611127616E-4</v>
      </c>
      <c r="W144" s="247">
        <v>1.5393199999999999E-2</v>
      </c>
      <c r="X144" s="247">
        <v>7.4660587490000001E-4</v>
      </c>
      <c r="Y144" s="247">
        <v>8.3682858609999999E-4</v>
      </c>
      <c r="Z144" s="247">
        <v>6.5633592589999998E-4</v>
      </c>
      <c r="AA144" s="247">
        <v>6.9583291490000001E-4</v>
      </c>
      <c r="AB144" s="247">
        <v>2.9356033018000001E-3</v>
      </c>
      <c r="AC144" s="247">
        <v>1.53933E-5</v>
      </c>
      <c r="AD144" s="247">
        <v>3.0875000000000001E-6</v>
      </c>
      <c r="AE144" s="248"/>
      <c r="AF144" s="249">
        <v>1794.455570395</v>
      </c>
      <c r="AG144" s="249" t="s">
        <v>399</v>
      </c>
      <c r="AH144" s="249" t="s">
        <v>501</v>
      </c>
      <c r="AI144" s="249">
        <v>103.249252398</v>
      </c>
      <c r="AJ144" s="249" t="s">
        <v>399</v>
      </c>
      <c r="AK144" s="249" t="s">
        <v>399</v>
      </c>
      <c r="AL144" s="250" t="s">
        <v>12</v>
      </c>
    </row>
    <row r="145" spans="1:38" s="3" customFormat="1" ht="26.25" customHeight="1" thickBot="1" x14ac:dyDescent="0.3">
      <c r="A145" s="153"/>
      <c r="B145" s="154" t="s">
        <v>451</v>
      </c>
      <c r="C145" s="155" t="s">
        <v>452</v>
      </c>
      <c r="D145" s="156" t="s">
        <v>1</v>
      </c>
      <c r="E145" s="247">
        <v>1.1039060284467554</v>
      </c>
      <c r="F145" s="247">
        <v>3.1711219424250557E-2</v>
      </c>
      <c r="G145" s="247">
        <v>6.3225449248576328E-4</v>
      </c>
      <c r="H145" s="247">
        <v>9.0008128140654775E-4</v>
      </c>
      <c r="I145" s="247">
        <v>1.5644402175435654E-2</v>
      </c>
      <c r="J145" s="247">
        <v>1.5644402175435654E-2</v>
      </c>
      <c r="K145" s="247">
        <v>1.5644402175435654E-2</v>
      </c>
      <c r="L145" s="247">
        <v>1.0933782767881258E-2</v>
      </c>
      <c r="M145" s="247">
        <v>0.2963259593307937</v>
      </c>
      <c r="N145" s="247">
        <v>2.0798657395333635E-5</v>
      </c>
      <c r="O145" s="247">
        <v>2.0798901065658592E-6</v>
      </c>
      <c r="P145" s="247">
        <v>2.2046073659832629E-4</v>
      </c>
      <c r="Q145" s="247">
        <v>4.1597192955504803E-6</v>
      </c>
      <c r="R145" s="247">
        <v>3.5356444394619285E-4</v>
      </c>
      <c r="S145" s="247">
        <v>2.3709632423114135E-4</v>
      </c>
      <c r="T145" s="247">
        <v>8.3204741899820073E-6</v>
      </c>
      <c r="U145" s="247">
        <v>4.1596583779692414E-6</v>
      </c>
      <c r="V145" s="247">
        <v>7.4873668050702601E-4</v>
      </c>
      <c r="W145" s="247">
        <v>5.3305999999999996E-3</v>
      </c>
      <c r="X145" s="247">
        <v>1.12922223E-4</v>
      </c>
      <c r="Y145" s="247">
        <v>6.8380679119999996E-4</v>
      </c>
      <c r="Z145" s="247">
        <v>7.6410703790000007E-4</v>
      </c>
      <c r="AA145" s="247">
        <v>1.756567902E-4</v>
      </c>
      <c r="AB145" s="247">
        <v>1.7364928423E-3</v>
      </c>
      <c r="AC145" s="247">
        <v>3.5876000000000002E-6</v>
      </c>
      <c r="AD145" s="247">
        <v>7.2310000000000001E-7</v>
      </c>
      <c r="AE145" s="248"/>
      <c r="AF145" s="249">
        <v>1871.7869378916</v>
      </c>
      <c r="AG145" s="249" t="s">
        <v>399</v>
      </c>
      <c r="AH145" s="249" t="s">
        <v>399</v>
      </c>
      <c r="AI145" s="249">
        <v>108.62376872590001</v>
      </c>
      <c r="AJ145" s="249" t="s">
        <v>399</v>
      </c>
      <c r="AK145" s="249" t="s">
        <v>399</v>
      </c>
      <c r="AL145" s="250" t="s">
        <v>12</v>
      </c>
    </row>
    <row r="146" spans="1:38" s="3" customFormat="1" ht="26.25" customHeight="1" thickBot="1" x14ac:dyDescent="0.3">
      <c r="A146" s="153"/>
      <c r="B146" s="154" t="s">
        <v>453</v>
      </c>
      <c r="C146" s="155" t="s">
        <v>454</v>
      </c>
      <c r="D146" s="156" t="s">
        <v>1</v>
      </c>
      <c r="E146" s="247">
        <v>7.0609970943306451E-3</v>
      </c>
      <c r="F146" s="247">
        <v>5.7554332797821336E-2</v>
      </c>
      <c r="G146" s="247">
        <v>1.3163893840898064E-5</v>
      </c>
      <c r="H146" s="247">
        <v>7.2974159653410565E-5</v>
      </c>
      <c r="I146" s="247">
        <v>6.9773225549613852E-4</v>
      </c>
      <c r="J146" s="247">
        <v>6.9773225549613852E-4</v>
      </c>
      <c r="K146" s="247">
        <v>6.9773225549613852E-4</v>
      </c>
      <c r="L146" s="247">
        <v>1.3032215217115555E-4</v>
      </c>
      <c r="M146" s="247">
        <v>0.21137821790447225</v>
      </c>
      <c r="N146" s="247">
        <v>2.8892508486958702E-6</v>
      </c>
      <c r="O146" s="247">
        <v>4.027976466399354E-5</v>
      </c>
      <c r="P146" s="247">
        <v>1.4128531509476091E-5</v>
      </c>
      <c r="Q146" s="247">
        <v>4.87190741706072E-7</v>
      </c>
      <c r="R146" s="247">
        <v>1.7846246172820434E-4</v>
      </c>
      <c r="S146" s="247">
        <v>6.8241866573000246E-3</v>
      </c>
      <c r="T146" s="247">
        <v>2.8315706322283493E-4</v>
      </c>
      <c r="U146" s="247">
        <v>4.0104523563834811E-5</v>
      </c>
      <c r="V146" s="247">
        <v>3.9982681461605864E-3</v>
      </c>
      <c r="W146" s="247">
        <v>4.8529999999999998E-4</v>
      </c>
      <c r="X146" s="247">
        <v>1.0536997300000001E-5</v>
      </c>
      <c r="Y146" s="247">
        <v>1.2831189700000001E-5</v>
      </c>
      <c r="Z146" s="247">
        <v>8.3026747999999994E-6</v>
      </c>
      <c r="AA146" s="247">
        <v>1.41207748E-5</v>
      </c>
      <c r="AB146" s="247">
        <v>4.5791636600000005E-5</v>
      </c>
      <c r="AC146" s="247">
        <v>4.8520000000000003E-7</v>
      </c>
      <c r="AD146" s="247">
        <v>1.695E-7</v>
      </c>
      <c r="AE146" s="248"/>
      <c r="AF146" s="249">
        <v>74.230693240099995</v>
      </c>
      <c r="AG146" s="249" t="s">
        <v>399</v>
      </c>
      <c r="AH146" s="249" t="s">
        <v>501</v>
      </c>
      <c r="AI146" s="249">
        <v>2.2739475023</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0.20086055487896906</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9.3172481146672901</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4.2291218625759144E-2</v>
      </c>
      <c r="J148" s="247">
        <v>8.0906911315710081E-2</v>
      </c>
      <c r="K148" s="247">
        <v>0.10415467577285907</v>
      </c>
      <c r="L148" s="247">
        <v>4.0723129952120211E-3</v>
      </c>
      <c r="M148" s="247" t="s">
        <v>399</v>
      </c>
      <c r="N148" s="247">
        <v>0.11886991647895083</v>
      </c>
      <c r="O148" s="247">
        <v>5.3327549779453838E-4</v>
      </c>
      <c r="P148" s="247" t="s">
        <v>501</v>
      </c>
      <c r="Q148" s="247">
        <v>1.3645530299386812E-3</v>
      </c>
      <c r="R148" s="247">
        <v>4.4231609247572107E-2</v>
      </c>
      <c r="S148" s="247">
        <v>0.97002002024264977</v>
      </c>
      <c r="T148" s="247">
        <v>6.8793075183964224E-3</v>
      </c>
      <c r="U148" s="247">
        <v>8.458243725151818E-4</v>
      </c>
      <c r="V148" s="247">
        <v>0.33786508924439135</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3225.9936103494001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1.5023753982703414E-2</v>
      </c>
      <c r="J149" s="247">
        <v>2.7821766634635949E-2</v>
      </c>
      <c r="K149" s="247">
        <v>5.5643533269271898E-2</v>
      </c>
      <c r="L149" s="247">
        <v>5.8982145265428268E-4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3225.9936103494001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5.3602908456272038</v>
      </c>
      <c r="F152" s="172">
        <f t="shared" ref="F152:AD152" si="1">F141 + F151 + IF(AND(OR($B$4="AT",$B$4="BE",$B$4="CH",$B$4="GB",$B$4="IE",$B$4="LT",$B$4="LU",$B$4="NL"),SUM(F143:F149)&gt;0),SUM(F143:F149)-SUM(F27:F33),0)</f>
        <v>4.0165833809883873</v>
      </c>
      <c r="G152" s="172">
        <f t="shared" si="1"/>
        <v>0.51850931615093054</v>
      </c>
      <c r="H152" s="172">
        <f t="shared" si="1"/>
        <v>7.3064109429249971E-2</v>
      </c>
      <c r="I152" s="172">
        <f t="shared" si="1"/>
        <v>0.44547625469646324</v>
      </c>
      <c r="J152" s="172">
        <f t="shared" si="1"/>
        <v>0.54460154265209204</v>
      </c>
      <c r="K152" s="172">
        <f t="shared" si="1"/>
        <v>0.73327253943702586</v>
      </c>
      <c r="L152" s="172">
        <f t="shared" si="1"/>
        <v>0.11953142374737473</v>
      </c>
      <c r="M152" s="172">
        <f t="shared" si="1"/>
        <v>5.7681869761212692</v>
      </c>
      <c r="N152" s="172">
        <f t="shared" si="1"/>
        <v>0.73256640173409537</v>
      </c>
      <c r="O152" s="172">
        <f t="shared" si="1"/>
        <v>6.0000719408429458E-2</v>
      </c>
      <c r="P152" s="172">
        <f t="shared" si="1"/>
        <v>4.638244626404802E-2</v>
      </c>
      <c r="Q152" s="172">
        <f t="shared" si="1"/>
        <v>3.9873827427176572E-2</v>
      </c>
      <c r="R152" s="172">
        <f t="shared" si="1"/>
        <v>0.12709165980833925</v>
      </c>
      <c r="S152" s="172">
        <f t="shared" si="1"/>
        <v>1.6947984212711784</v>
      </c>
      <c r="T152" s="172">
        <f t="shared" si="1"/>
        <v>0.31745075069346096</v>
      </c>
      <c r="U152" s="172">
        <f t="shared" si="1"/>
        <v>2.2911085180838495E-2</v>
      </c>
      <c r="V152" s="172">
        <f t="shared" si="1"/>
        <v>1.5977963996229061</v>
      </c>
      <c r="W152" s="172">
        <f t="shared" si="1"/>
        <v>0.76753572838552364</v>
      </c>
      <c r="X152" s="172">
        <f t="shared" si="1"/>
        <v>4.889674941043242E-2</v>
      </c>
      <c r="Y152" s="172">
        <f t="shared" si="1"/>
        <v>5.5775369480348877E-2</v>
      </c>
      <c r="Z152" s="172">
        <f t="shared" si="1"/>
        <v>2.4322837982360086E-2</v>
      </c>
      <c r="AA152" s="172">
        <f t="shared" si="1"/>
        <v>2.5220289037757259E-2</v>
      </c>
      <c r="AB152" s="172">
        <f t="shared" si="1"/>
        <v>0.15421683835042285</v>
      </c>
      <c r="AC152" s="172">
        <f t="shared" si="1"/>
        <v>2.2944321878880135E-2</v>
      </c>
      <c r="AD152" s="172">
        <f t="shared" si="1"/>
        <v>3.5161859036912699E-2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5.3602908456272038</v>
      </c>
      <c r="F154" s="172">
        <f>F141 + F153 - IF(OR($B$6=2005,$B$6&gt;=2020),SUM(F99:F122),0) + IF(AND(OR($B$4="AT",$B$4="BE",$B$4="CH",$B$4="GB",$B$4="IE",$B$4="LT",$B$4="LU",$B$4="NL"),SUM(F143:F149)&gt;0),SUM(F143:F149)-SUM(F27:F33),0)</f>
        <v>4.0165833809883873</v>
      </c>
      <c r="G154" s="172">
        <f>G141 + G153 + IF(AND(OR($B$4="AT",$B$4="BE",$B$4="CH",$B$4="GB",$B$4="IE",$B$4="LT",$B$4="LU",$B$4="NL"),SUM(G143:G149)&gt;0),SUM(G143:G149)-SUM(G27:G33),0)</f>
        <v>0.51850931615093054</v>
      </c>
      <c r="H154" s="172">
        <f t="shared" ref="H154:AD154" si="2">H141 + H153 + IF(AND(OR($B$4="AT",$B$4="BE",$B$4="CH",$B$4="GB",$B$4="IE",$B$4="LT",$B$4="LU",$B$4="NL"),SUM(H143:H149)&gt;0),SUM(H143:H149)-SUM(H27:H33),0)</f>
        <v>7.3064109429249971E-2</v>
      </c>
      <c r="I154" s="172">
        <f t="shared" si="2"/>
        <v>0.44547625469646324</v>
      </c>
      <c r="J154" s="172">
        <f t="shared" si="2"/>
        <v>0.54460154265209204</v>
      </c>
      <c r="K154" s="172">
        <f t="shared" si="2"/>
        <v>0.73327253943702586</v>
      </c>
      <c r="L154" s="172">
        <f t="shared" si="2"/>
        <v>0.11953142374737473</v>
      </c>
      <c r="M154" s="172">
        <f t="shared" si="2"/>
        <v>5.7681869761212692</v>
      </c>
      <c r="N154" s="172">
        <f t="shared" si="2"/>
        <v>0.73256640173409537</v>
      </c>
      <c r="O154" s="172">
        <f t="shared" si="2"/>
        <v>6.0000719408429458E-2</v>
      </c>
      <c r="P154" s="172">
        <f t="shared" si="2"/>
        <v>4.638244626404802E-2</v>
      </c>
      <c r="Q154" s="172">
        <f t="shared" si="2"/>
        <v>3.9873827427176572E-2</v>
      </c>
      <c r="R154" s="172">
        <f t="shared" si="2"/>
        <v>0.12709165980833925</v>
      </c>
      <c r="S154" s="172">
        <f t="shared" si="2"/>
        <v>1.6947984212711784</v>
      </c>
      <c r="T154" s="172">
        <f t="shared" si="2"/>
        <v>0.31745075069346096</v>
      </c>
      <c r="U154" s="172">
        <f t="shared" si="2"/>
        <v>2.2911085180838495E-2</v>
      </c>
      <c r="V154" s="172">
        <f t="shared" si="2"/>
        <v>1.5977963996229061</v>
      </c>
      <c r="W154" s="172">
        <f t="shared" si="2"/>
        <v>0.76753572838552364</v>
      </c>
      <c r="X154" s="172">
        <f t="shared" si="2"/>
        <v>4.889674941043242E-2</v>
      </c>
      <c r="Y154" s="172">
        <f t="shared" si="2"/>
        <v>5.5775369480348877E-2</v>
      </c>
      <c r="Z154" s="172">
        <f t="shared" si="2"/>
        <v>2.4322837982360086E-2</v>
      </c>
      <c r="AA154" s="172">
        <f t="shared" si="2"/>
        <v>2.5220289037757259E-2</v>
      </c>
      <c r="AB154" s="172">
        <f t="shared" si="2"/>
        <v>0.15421683835042285</v>
      </c>
      <c r="AC154" s="172">
        <f t="shared" si="2"/>
        <v>2.2944321878880135E-2</v>
      </c>
      <c r="AD154" s="172">
        <f t="shared" si="2"/>
        <v>3.5161859036912699E-2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2015</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0.24259747588802399</v>
      </c>
      <c r="F14" s="247">
        <v>1.259859008665026E-2</v>
      </c>
      <c r="G14" s="247">
        <v>1.2869123773414847E-2</v>
      </c>
      <c r="H14" s="247">
        <v>4.9240376808398871E-3</v>
      </c>
      <c r="I14" s="247">
        <v>3.1256782992028207E-3</v>
      </c>
      <c r="J14" s="247">
        <v>3.200862464364111E-3</v>
      </c>
      <c r="K14" s="247">
        <v>3.304240691460885E-3</v>
      </c>
      <c r="L14" s="247">
        <v>1.0150760334673718E-4</v>
      </c>
      <c r="M14" s="247">
        <v>6.655289625545284E-2</v>
      </c>
      <c r="N14" s="247">
        <v>0.51087606276843767</v>
      </c>
      <c r="O14" s="247">
        <v>4.609762768609444E-2</v>
      </c>
      <c r="P14" s="247">
        <v>3.0614091394806645E-2</v>
      </c>
      <c r="Q14" s="247">
        <v>3.6641165492684105E-2</v>
      </c>
      <c r="R14" s="247">
        <v>4.2202059650800636E-2</v>
      </c>
      <c r="S14" s="247">
        <v>0.11314959551157039</v>
      </c>
      <c r="T14" s="247">
        <v>6.544093794496425E-2</v>
      </c>
      <c r="U14" s="247">
        <v>5.7537575314049244E-3</v>
      </c>
      <c r="V14" s="247">
        <v>0.83364871134624408</v>
      </c>
      <c r="W14" s="247">
        <v>1.3072680040484851E-2</v>
      </c>
      <c r="X14" s="247">
        <v>5.1588506498734732E-3</v>
      </c>
      <c r="Y14" s="247">
        <v>1.9912158481020809E-4</v>
      </c>
      <c r="Z14" s="247">
        <v>7.2471159810208094E-5</v>
      </c>
      <c r="AA14" s="247">
        <v>1.735477338197565E-4</v>
      </c>
      <c r="AB14" s="247">
        <v>5.6037743473040975E-3</v>
      </c>
      <c r="AC14" s="247">
        <v>2.3027350000000002E-2</v>
      </c>
      <c r="AD14" s="247">
        <v>1.6119145000000001E-2</v>
      </c>
      <c r="AE14" s="248"/>
      <c r="AF14" s="249">
        <v>15.800400000000002</v>
      </c>
      <c r="AG14" s="249" t="s">
        <v>399</v>
      </c>
      <c r="AH14" s="249">
        <v>1216.4769223258322</v>
      </c>
      <c r="AI14" s="249">
        <v>1762.9658221230131</v>
      </c>
      <c r="AJ14" s="249">
        <v>2805.9037765208582</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0.13020038094002867</v>
      </c>
      <c r="F23" s="247">
        <v>8.0885294448725498E-2</v>
      </c>
      <c r="G23" s="247">
        <v>1.643424480640913E-4</v>
      </c>
      <c r="H23" s="247">
        <v>8.3952765605655857E-5</v>
      </c>
      <c r="I23" s="247">
        <v>9.6324915205407216E-3</v>
      </c>
      <c r="J23" s="247">
        <v>1.7734927935251561E-2</v>
      </c>
      <c r="K23" s="247">
        <v>8.7948735238824724E-2</v>
      </c>
      <c r="L23" s="247">
        <v>6.3640535706936318E-3</v>
      </c>
      <c r="M23" s="247">
        <v>0.3627679780648112</v>
      </c>
      <c r="N23" s="247">
        <v>9.7539445498097182E-6</v>
      </c>
      <c r="O23" s="247">
        <v>1.912533831002179E-4</v>
      </c>
      <c r="P23" s="247" t="s">
        <v>501</v>
      </c>
      <c r="Q23" s="247" t="s">
        <v>501</v>
      </c>
      <c r="R23" s="247">
        <v>5.6567477179019811E-4</v>
      </c>
      <c r="S23" s="247">
        <v>2.552941773559949E-2</v>
      </c>
      <c r="T23" s="247">
        <v>7.8192362723184471E-4</v>
      </c>
      <c r="U23" s="247">
        <v>1.080775382564287E-4</v>
      </c>
      <c r="V23" s="247">
        <v>1.4609346624826432E-2</v>
      </c>
      <c r="W23" s="247" t="s">
        <v>501</v>
      </c>
      <c r="X23" s="247">
        <v>3.3157411731485022E-4</v>
      </c>
      <c r="Y23" s="247">
        <v>5.3984247046713152E-4</v>
      </c>
      <c r="Z23" s="247" t="s">
        <v>399</v>
      </c>
      <c r="AA23" s="247" t="s">
        <v>399</v>
      </c>
      <c r="AB23" s="247">
        <v>8.7141658778198212E-4</v>
      </c>
      <c r="AC23" s="247" t="s">
        <v>501</v>
      </c>
      <c r="AD23" s="247" t="s">
        <v>399</v>
      </c>
      <c r="AE23" s="248"/>
      <c r="AF23" s="249">
        <v>464.98162548265373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0.11722820937986415</v>
      </c>
      <c r="F24" s="247">
        <v>2.8150438866418014E-2</v>
      </c>
      <c r="G24" s="247">
        <v>3.6715733036380652E-3</v>
      </c>
      <c r="H24" s="247">
        <v>7.0033104596921249E-4</v>
      </c>
      <c r="I24" s="247">
        <v>2.1349375130706606E-3</v>
      </c>
      <c r="J24" s="247">
        <v>2.1349375130706606E-3</v>
      </c>
      <c r="K24" s="247">
        <v>2.1349375130706606E-3</v>
      </c>
      <c r="L24" s="247">
        <v>7.263071328545385E-4</v>
      </c>
      <c r="M24" s="247">
        <v>3.7618786373539798E-2</v>
      </c>
      <c r="N24" s="247">
        <v>1.7656495739621027E-5</v>
      </c>
      <c r="O24" s="247">
        <v>1.4110082371404068E-6</v>
      </c>
      <c r="P24" s="247">
        <v>6.3214671915786357E-4</v>
      </c>
      <c r="Q24" s="247">
        <v>1.1754352001067865E-4</v>
      </c>
      <c r="R24" s="247">
        <v>2.7365501726412142E-5</v>
      </c>
      <c r="S24" s="247">
        <v>1.6565767058715907E-5</v>
      </c>
      <c r="T24" s="247">
        <v>1.5533323898749766E-5</v>
      </c>
      <c r="U24" s="247">
        <v>7.3881802370993289E-5</v>
      </c>
      <c r="V24" s="247">
        <v>2.6317234776297811E-3</v>
      </c>
      <c r="W24" s="247">
        <v>6.8788895623059145E-4</v>
      </c>
      <c r="X24" s="247">
        <v>9.5009140377367477E-7</v>
      </c>
      <c r="Y24" s="247">
        <v>4.2795364173142083E-6</v>
      </c>
      <c r="Z24" s="247">
        <v>1.377406238991931E-6</v>
      </c>
      <c r="AA24" s="247">
        <v>1.3419421053097614E-6</v>
      </c>
      <c r="AB24" s="247">
        <v>7.9489761653895753E-6</v>
      </c>
      <c r="AC24" s="247" t="s">
        <v>501</v>
      </c>
      <c r="AD24" s="247" t="s">
        <v>501</v>
      </c>
      <c r="AE24" s="248"/>
      <c r="AF24" s="249">
        <v>61.625926185741527</v>
      </c>
      <c r="AG24" s="249" t="s">
        <v>399</v>
      </c>
      <c r="AH24" s="249">
        <v>1156.9474222510642</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2.0246875866360416</v>
      </c>
      <c r="F27" s="247">
        <v>0.21496109259100898</v>
      </c>
      <c r="G27" s="247">
        <v>2.9325165012232994E-3</v>
      </c>
      <c r="H27" s="247">
        <v>2.1331766771699089E-2</v>
      </c>
      <c r="I27" s="247">
        <v>5.9602257291138966E-2</v>
      </c>
      <c r="J27" s="247">
        <v>5.9602257291138966E-2</v>
      </c>
      <c r="K27" s="247">
        <v>5.9602257291138966E-2</v>
      </c>
      <c r="L27" s="247">
        <v>4.543793310115788E-2</v>
      </c>
      <c r="M27" s="247">
        <v>1.89309548593308</v>
      </c>
      <c r="N27" s="247">
        <v>1.717901908817422E-4</v>
      </c>
      <c r="O27" s="247">
        <v>1.9457458588114911E-5</v>
      </c>
      <c r="P27" s="247">
        <v>1.3504782666087149E-3</v>
      </c>
      <c r="Q27" s="247">
        <v>3.3218818426378107E-5</v>
      </c>
      <c r="R27" s="247">
        <v>1.7299486062706069E-3</v>
      </c>
      <c r="S27" s="247">
        <v>1.1757642078222348E-3</v>
      </c>
      <c r="T27" s="247">
        <v>1.6327131560023566E-4</v>
      </c>
      <c r="U27" s="247">
        <v>2.7522719676526372E-5</v>
      </c>
      <c r="V27" s="247">
        <v>4.783206579279194E-3</v>
      </c>
      <c r="W27" s="247">
        <v>6.6019999999999995E-2</v>
      </c>
      <c r="X27" s="247">
        <v>4.2367162126000007E-3</v>
      </c>
      <c r="Y27" s="247">
        <v>4.7513674448E-3</v>
      </c>
      <c r="Z27" s="247">
        <v>3.7089901413E-3</v>
      </c>
      <c r="AA27" s="247">
        <v>4.0157191620000003E-3</v>
      </c>
      <c r="AB27" s="247">
        <v>1.6712792960699999E-2</v>
      </c>
      <c r="AC27" s="247">
        <v>6.6020900000000003E-5</v>
      </c>
      <c r="AD27" s="247">
        <v>1.3210800000000001E-5</v>
      </c>
      <c r="AE27" s="248"/>
      <c r="AF27" s="249">
        <v>9745.3857936092008</v>
      </c>
      <c r="AG27" s="249" t="s">
        <v>399</v>
      </c>
      <c r="AH27" s="249">
        <v>5.1618544298</v>
      </c>
      <c r="AI27" s="249">
        <v>300.53734912990001</v>
      </c>
      <c r="AJ27" s="249" t="s">
        <v>399</v>
      </c>
      <c r="AK27" s="249" t="s">
        <v>399</v>
      </c>
      <c r="AL27" s="250" t="s">
        <v>12</v>
      </c>
    </row>
    <row r="28" spans="1:38" s="1" customFormat="1" ht="26.25" customHeight="1" thickBot="1" x14ac:dyDescent="0.3">
      <c r="A28" s="244" t="s">
        <v>123</v>
      </c>
      <c r="B28" s="244" t="s">
        <v>164</v>
      </c>
      <c r="C28" s="245" t="s">
        <v>146</v>
      </c>
      <c r="D28" s="246"/>
      <c r="E28" s="247">
        <v>0.60020555657404218</v>
      </c>
      <c r="F28" s="247">
        <v>2.6221559728452141E-2</v>
      </c>
      <c r="G28" s="247">
        <v>6.826360227581114E-4</v>
      </c>
      <c r="H28" s="247">
        <v>8.549732017194496E-4</v>
      </c>
      <c r="I28" s="247">
        <v>1.9615893408490598E-2</v>
      </c>
      <c r="J28" s="247">
        <v>1.9615893408490598E-2</v>
      </c>
      <c r="K28" s="247">
        <v>1.9615893408490598E-2</v>
      </c>
      <c r="L28" s="247">
        <v>1.59934251114816E-2</v>
      </c>
      <c r="M28" s="247">
        <v>0.2038849376979808</v>
      </c>
      <c r="N28" s="247">
        <v>2.3211902919633956E-5</v>
      </c>
      <c r="O28" s="247">
        <v>2.3561152337610801E-6</v>
      </c>
      <c r="P28" s="247">
        <v>2.3883417046689814E-4</v>
      </c>
      <c r="Q28" s="247">
        <v>4.6249181130279507E-6</v>
      </c>
      <c r="R28" s="247">
        <v>3.7635406754448733E-4</v>
      </c>
      <c r="S28" s="247">
        <v>2.5261897577632272E-4</v>
      </c>
      <c r="T28" s="247">
        <v>1.0734146252457477E-5</v>
      </c>
      <c r="U28" s="247">
        <v>4.5376057585337403E-6</v>
      </c>
      <c r="V28" s="247">
        <v>8.1414966590124681E-4</v>
      </c>
      <c r="W28" s="247">
        <v>1.3922400000000001E-2</v>
      </c>
      <c r="X28" s="247">
        <v>7.9255803739999994E-4</v>
      </c>
      <c r="Y28" s="247">
        <v>8.8833435740000007E-4</v>
      </c>
      <c r="Z28" s="247">
        <v>6.9670855160000004E-4</v>
      </c>
      <c r="AA28" s="247">
        <v>7.3876154380000004E-4</v>
      </c>
      <c r="AB28" s="247">
        <v>3.1163624902000001E-3</v>
      </c>
      <c r="AC28" s="247">
        <v>1.39227E-5</v>
      </c>
      <c r="AD28" s="247">
        <v>2.7937E-6</v>
      </c>
      <c r="AE28" s="248"/>
      <c r="AF28" s="249">
        <v>1958.6453006592999</v>
      </c>
      <c r="AG28" s="249" t="s">
        <v>399</v>
      </c>
      <c r="AH28" s="249" t="s">
        <v>501</v>
      </c>
      <c r="AI28" s="249">
        <v>61.604815865200003</v>
      </c>
      <c r="AJ28" s="249" t="s">
        <v>399</v>
      </c>
      <c r="AK28" s="249" t="s">
        <v>399</v>
      </c>
      <c r="AL28" s="250" t="s">
        <v>12</v>
      </c>
    </row>
    <row r="29" spans="1:38" s="1" customFormat="1" ht="26.25" customHeight="1" thickBot="1" x14ac:dyDescent="0.3">
      <c r="A29" s="244" t="s">
        <v>123</v>
      </c>
      <c r="B29" s="244" t="s">
        <v>165</v>
      </c>
      <c r="C29" s="245" t="s">
        <v>147</v>
      </c>
      <c r="D29" s="246"/>
      <c r="E29" s="247">
        <v>1.1475197392851009</v>
      </c>
      <c r="F29" s="247">
        <v>3.1446269283210357E-2</v>
      </c>
      <c r="G29" s="247">
        <v>7.6743247105253386E-4</v>
      </c>
      <c r="H29" s="247">
        <v>1.0737622574760173E-3</v>
      </c>
      <c r="I29" s="247">
        <v>1.5586885740279204E-2</v>
      </c>
      <c r="J29" s="247">
        <v>1.5586885740279204E-2</v>
      </c>
      <c r="K29" s="247">
        <v>1.5586885740279204E-2</v>
      </c>
      <c r="L29" s="247">
        <v>1.088160736435316E-2</v>
      </c>
      <c r="M29" s="247">
        <v>0.31008797867010146</v>
      </c>
      <c r="N29" s="247">
        <v>2.4766354189620327E-5</v>
      </c>
      <c r="O29" s="247">
        <v>2.4766614428352503E-6</v>
      </c>
      <c r="P29" s="247">
        <v>2.6251798048015576E-4</v>
      </c>
      <c r="Q29" s="247">
        <v>4.9532578259874527E-6</v>
      </c>
      <c r="R29" s="247">
        <v>4.2101442374978856E-4</v>
      </c>
      <c r="S29" s="247">
        <v>2.8232749856122103E-4</v>
      </c>
      <c r="T29" s="247">
        <v>9.9076216665867205E-6</v>
      </c>
      <c r="U29" s="247">
        <v>4.9531927663044047E-6</v>
      </c>
      <c r="V29" s="247">
        <v>8.9157274614430214E-4</v>
      </c>
      <c r="W29" s="247">
        <v>5.4500999999999994E-3</v>
      </c>
      <c r="X29" s="247">
        <v>1.2833479919999998E-4</v>
      </c>
      <c r="Y29" s="247">
        <v>7.771385078000001E-4</v>
      </c>
      <c r="Z29" s="247">
        <v>8.6839880960000004E-4</v>
      </c>
      <c r="AA29" s="247">
        <v>1.9963190980000001E-4</v>
      </c>
      <c r="AB29" s="247">
        <v>1.9735040264000003E-3</v>
      </c>
      <c r="AC29" s="247">
        <v>3.529E-6</v>
      </c>
      <c r="AD29" s="247">
        <v>7.1070000000000003E-7</v>
      </c>
      <c r="AE29" s="248"/>
      <c r="AF29" s="249">
        <v>2178.8448821959</v>
      </c>
      <c r="AG29" s="249" t="s">
        <v>399</v>
      </c>
      <c r="AH29" s="249" t="s">
        <v>399</v>
      </c>
      <c r="AI29" s="249">
        <v>68.596563783099995</v>
      </c>
      <c r="AJ29" s="249" t="s">
        <v>399</v>
      </c>
      <c r="AK29" s="249" t="s">
        <v>399</v>
      </c>
      <c r="AL29" s="250" t="s">
        <v>12</v>
      </c>
    </row>
    <row r="30" spans="1:38" s="1" customFormat="1" ht="26.25" customHeight="1" thickBot="1" x14ac:dyDescent="0.3">
      <c r="A30" s="244" t="s">
        <v>123</v>
      </c>
      <c r="B30" s="244" t="s">
        <v>166</v>
      </c>
      <c r="C30" s="245" t="s">
        <v>54</v>
      </c>
      <c r="D30" s="246"/>
      <c r="E30" s="247">
        <v>8.4629991087747016E-3</v>
      </c>
      <c r="F30" s="247">
        <v>6.5995549054770453E-2</v>
      </c>
      <c r="G30" s="247">
        <v>1.4883846567704809E-5</v>
      </c>
      <c r="H30" s="247">
        <v>8.7672280755734454E-5</v>
      </c>
      <c r="I30" s="247">
        <v>7.9176984671508769E-4</v>
      </c>
      <c r="J30" s="247">
        <v>7.9176984671508769E-4</v>
      </c>
      <c r="K30" s="247">
        <v>7.9176984671508769E-4</v>
      </c>
      <c r="L30" s="247">
        <v>1.4909046445108775E-4</v>
      </c>
      <c r="M30" s="247">
        <v>0.23576193199455736</v>
      </c>
      <c r="N30" s="247">
        <v>3.4811623025937363E-6</v>
      </c>
      <c r="O30" s="247">
        <v>4.8150939053280656E-5</v>
      </c>
      <c r="P30" s="247">
        <v>1.703808751829367E-5</v>
      </c>
      <c r="Q30" s="247">
        <v>5.8752025925150578E-7</v>
      </c>
      <c r="R30" s="247">
        <v>2.1342954178300296E-4</v>
      </c>
      <c r="S30" s="247">
        <v>8.1572126742807116E-3</v>
      </c>
      <c r="T30" s="247">
        <v>3.3850492850018987E-4</v>
      </c>
      <c r="U30" s="247">
        <v>4.7941468619594485E-5</v>
      </c>
      <c r="V30" s="247">
        <v>4.779806690793309E-3</v>
      </c>
      <c r="W30" s="247">
        <v>5.4739999999999997E-4</v>
      </c>
      <c r="X30" s="247">
        <v>1.2610452499999999E-5</v>
      </c>
      <c r="Y30" s="247">
        <v>1.52512098E-5</v>
      </c>
      <c r="Z30" s="247">
        <v>9.9642264999999994E-6</v>
      </c>
      <c r="AA30" s="247">
        <v>1.67621672E-5</v>
      </c>
      <c r="AB30" s="247">
        <v>5.4588056E-5</v>
      </c>
      <c r="AC30" s="247">
        <v>5.4799999999999998E-7</v>
      </c>
      <c r="AD30" s="247">
        <v>1.885E-7</v>
      </c>
      <c r="AE30" s="248"/>
      <c r="AF30" s="249">
        <v>89.289324075500005</v>
      </c>
      <c r="AG30" s="249" t="s">
        <v>399</v>
      </c>
      <c r="AH30" s="249" t="s">
        <v>501</v>
      </c>
      <c r="AI30" s="249">
        <v>2.6768420988999999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0.21657876628730283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10.049350050388012</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4.836570780580525E-2</v>
      </c>
      <c r="J32" s="247">
        <v>9.2528094288129026E-2</v>
      </c>
      <c r="K32" s="247">
        <v>0.11911493127730785</v>
      </c>
      <c r="L32" s="247">
        <v>4.657222567691759E-3</v>
      </c>
      <c r="M32" s="247" t="s">
        <v>399</v>
      </c>
      <c r="N32" s="247">
        <v>0.13594451874255792</v>
      </c>
      <c r="O32" s="247">
        <v>6.0987464907307734E-4</v>
      </c>
      <c r="P32" s="280" t="s">
        <v>501</v>
      </c>
      <c r="Q32" s="247">
        <v>1.5605583837849392E-3</v>
      </c>
      <c r="R32" s="247">
        <v>5.0585096894410098E-2</v>
      </c>
      <c r="S32" s="247">
        <v>1.1093550953439437</v>
      </c>
      <c r="T32" s="247">
        <v>7.8674530154172351E-3</v>
      </c>
      <c r="U32" s="247">
        <v>9.673141561161049E-4</v>
      </c>
      <c r="V32" s="247">
        <v>0.38639441936525726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3713.1505182650999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1.7257015539244965E-2</v>
      </c>
      <c r="J33" s="247">
        <v>3.1957436183786984E-2</v>
      </c>
      <c r="K33" s="247">
        <v>6.3914872367573969E-2</v>
      </c>
      <c r="L33" s="247">
        <v>6.7749764709628378E-4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3713.1505182650999</v>
      </c>
      <c r="AL33" s="250" t="s">
        <v>459</v>
      </c>
    </row>
    <row r="34" spans="1:38" s="1" customFormat="1" ht="26.25" customHeight="1" thickBot="1" x14ac:dyDescent="0.3">
      <c r="A34" s="244" t="s">
        <v>121</v>
      </c>
      <c r="B34" s="244" t="s">
        <v>170</v>
      </c>
      <c r="C34" s="245" t="s">
        <v>58</v>
      </c>
      <c r="D34" s="246"/>
      <c r="E34" s="247">
        <v>3.4629211726323966E-2</v>
      </c>
      <c r="F34" s="247">
        <v>3.073733149129002E-3</v>
      </c>
      <c r="G34" s="247">
        <v>1.3635784765082448E-3</v>
      </c>
      <c r="H34" s="247">
        <v>4.6304852431425818E-6</v>
      </c>
      <c r="I34" s="247">
        <v>9.0535929263162E-4</v>
      </c>
      <c r="J34" s="247">
        <v>9.5138006621377344E-4</v>
      </c>
      <c r="K34" s="247">
        <v>1.0045028110277404E-3</v>
      </c>
      <c r="L34" s="247">
        <v>5.8848354021055315E-4</v>
      </c>
      <c r="M34" s="247">
        <v>7.0707225583937945E-3</v>
      </c>
      <c r="N34" s="247" t="s">
        <v>501</v>
      </c>
      <c r="O34" s="247">
        <v>6.6190371880504386E-6</v>
      </c>
      <c r="P34" s="247" t="s">
        <v>501</v>
      </c>
      <c r="Q34" s="247" t="s">
        <v>501</v>
      </c>
      <c r="R34" s="247">
        <v>3.3038370170397676E-5</v>
      </c>
      <c r="S34" s="247">
        <v>1.1232477700236665E-3</v>
      </c>
      <c r="T34" s="247">
        <v>4.6248036661571302E-5</v>
      </c>
      <c r="U34" s="247">
        <v>6.6190371880504386E-6</v>
      </c>
      <c r="V34" s="247">
        <v>6.6076740340795356E-4</v>
      </c>
      <c r="W34" s="247" t="s">
        <v>501</v>
      </c>
      <c r="X34" s="247">
        <v>1.9828703679224059E-5</v>
      </c>
      <c r="Y34" s="247">
        <v>3.3038370170397676E-5</v>
      </c>
      <c r="Z34" s="247" t="s">
        <v>501</v>
      </c>
      <c r="AA34" s="247" t="s">
        <v>501</v>
      </c>
      <c r="AB34" s="247">
        <v>5.2867073849621744E-5</v>
      </c>
      <c r="AC34" s="247" t="s">
        <v>399</v>
      </c>
      <c r="AD34" s="247" t="s">
        <v>399</v>
      </c>
      <c r="AE34" s="248"/>
      <c r="AF34" s="249">
        <v>28.407884927255097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4.3456550976125788E-2</v>
      </c>
      <c r="F36" s="247">
        <v>1.5500137815307078E-3</v>
      </c>
      <c r="G36" s="247">
        <v>1.6659137833125986E-3</v>
      </c>
      <c r="H36" s="247">
        <v>4.0457906166163115E-6</v>
      </c>
      <c r="I36" s="247">
        <v>7.7488789692368879E-4</v>
      </c>
      <c r="J36" s="247">
        <v>8.3033902713966522E-4</v>
      </c>
      <c r="K36" s="247">
        <v>8.3033902713966522E-4</v>
      </c>
      <c r="L36" s="247">
        <v>2.5740509841329622E-4</v>
      </c>
      <c r="M36" s="247">
        <v>4.0957680301156891E-3</v>
      </c>
      <c r="N36" s="247">
        <v>7.1943676670771227E-5</v>
      </c>
      <c r="O36" s="247">
        <v>5.5451130215976505E-6</v>
      </c>
      <c r="P36" s="247">
        <v>1.661154029645991E-5</v>
      </c>
      <c r="Q36" s="247">
        <v>2.2132854549724525E-5</v>
      </c>
      <c r="R36" s="247">
        <v>2.7677967571322176E-5</v>
      </c>
      <c r="S36" s="247">
        <v>4.8716078777726989E-4</v>
      </c>
      <c r="T36" s="247">
        <v>5.5355935142644363E-4</v>
      </c>
      <c r="U36" s="247">
        <v>5.5355935142644352E-5</v>
      </c>
      <c r="V36" s="247">
        <v>6.6422362417506615E-4</v>
      </c>
      <c r="W36" s="247">
        <v>7.1943676670771228E-2</v>
      </c>
      <c r="X36" s="247" t="s">
        <v>501</v>
      </c>
      <c r="Y36" s="247" t="s">
        <v>501</v>
      </c>
      <c r="Z36" s="247" t="s">
        <v>501</v>
      </c>
      <c r="AA36" s="247" t="s">
        <v>501</v>
      </c>
      <c r="AB36" s="247">
        <v>1.8801026983099328E-6</v>
      </c>
      <c r="AC36" s="247">
        <v>4.4265709099449051E-5</v>
      </c>
      <c r="AD36" s="247">
        <v>2.103811120640482E-5</v>
      </c>
      <c r="AE36" s="248"/>
      <c r="AF36" s="249">
        <v>23.798768333037124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9.1978609625668444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7.1135016394196704E-3</v>
      </c>
      <c r="F38" s="247">
        <v>5.2203823460276761E-4</v>
      </c>
      <c r="G38" s="247">
        <v>7.3739061362057909E-6</v>
      </c>
      <c r="H38" s="247">
        <v>3.7762565046486298E-6</v>
      </c>
      <c r="I38" s="247">
        <v>2.9498225338252536E-4</v>
      </c>
      <c r="J38" s="247">
        <v>5.1740739725335814E-4</v>
      </c>
      <c r="K38" s="247">
        <v>1.6753564716849413E-3</v>
      </c>
      <c r="L38" s="247">
        <v>1.964243625268482E-4</v>
      </c>
      <c r="M38" s="247">
        <v>4.1024644662207635E-3</v>
      </c>
      <c r="N38" s="247">
        <v>7.3189993655268568E-10</v>
      </c>
      <c r="O38" s="247">
        <v>1.244248186401795E-5</v>
      </c>
      <c r="P38" s="247" t="s">
        <v>501</v>
      </c>
      <c r="Q38" s="247" t="s">
        <v>501</v>
      </c>
      <c r="R38" s="247">
        <v>3.1693526908084861E-5</v>
      </c>
      <c r="S38" s="247">
        <v>1.1072773272140545E-3</v>
      </c>
      <c r="T38" s="247">
        <v>4.1028625659044526E-5</v>
      </c>
      <c r="U38" s="247">
        <v>4.7593518238935291E-6</v>
      </c>
      <c r="V38" s="247">
        <v>7.311738682570587E-4</v>
      </c>
      <c r="W38" s="247" t="s">
        <v>501</v>
      </c>
      <c r="X38" s="247">
        <v>1.4257033599497939E-5</v>
      </c>
      <c r="Y38" s="247">
        <v>2.3763235550672018E-5</v>
      </c>
      <c r="Z38" s="247" t="s">
        <v>399</v>
      </c>
      <c r="AA38" s="247" t="s">
        <v>399</v>
      </c>
      <c r="AB38" s="247">
        <v>3.8020269150169964E-5</v>
      </c>
      <c r="AC38" s="247" t="s">
        <v>501</v>
      </c>
      <c r="AD38" s="247" t="s">
        <v>399</v>
      </c>
      <c r="AE38" s="248"/>
      <c r="AF38" s="249">
        <v>20.33230411390419</v>
      </c>
      <c r="AG38" s="249" t="s">
        <v>399</v>
      </c>
      <c r="AH38" s="249" t="s">
        <v>399</v>
      </c>
      <c r="AI38" s="249">
        <v>3.9982347237241982E-5</v>
      </c>
      <c r="AJ38" s="249" t="s">
        <v>399</v>
      </c>
      <c r="AK38" s="249" t="s">
        <v>414</v>
      </c>
      <c r="AL38" s="250" t="s">
        <v>12</v>
      </c>
    </row>
    <row r="39" spans="1:38" s="1" customFormat="1" ht="26.25" customHeight="1" thickBot="1" x14ac:dyDescent="0.3">
      <c r="A39" s="244" t="s">
        <v>115</v>
      </c>
      <c r="B39" s="244" t="s">
        <v>175</v>
      </c>
      <c r="C39" s="245" t="s">
        <v>423</v>
      </c>
      <c r="D39" s="246"/>
      <c r="E39" s="247">
        <v>0.43348071776738306</v>
      </c>
      <c r="F39" s="247">
        <v>0.27666091191907388</v>
      </c>
      <c r="G39" s="247">
        <v>0.17317773227998054</v>
      </c>
      <c r="H39" s="247">
        <v>6.471802638006785E-3</v>
      </c>
      <c r="I39" s="247">
        <v>3.9999188310763621E-2</v>
      </c>
      <c r="J39" s="247">
        <v>4.5301792375904329E-2</v>
      </c>
      <c r="K39" s="247">
        <v>4.5301792375904329E-2</v>
      </c>
      <c r="L39" s="247">
        <v>1.8144092215669549E-2</v>
      </c>
      <c r="M39" s="247">
        <v>0.46864143586251866</v>
      </c>
      <c r="N39" s="247">
        <v>1.4255686741809976E-2</v>
      </c>
      <c r="O39" s="247">
        <v>2.7457277701078839E-4</v>
      </c>
      <c r="P39" s="247">
        <v>5.8422977210899089E-3</v>
      </c>
      <c r="Q39" s="247">
        <v>1.9329422057182443E-3</v>
      </c>
      <c r="R39" s="247">
        <v>1.7811739615801011E-2</v>
      </c>
      <c r="S39" s="247">
        <v>5.3298826115404374E-3</v>
      </c>
      <c r="T39" s="247">
        <v>0.22107822877952804</v>
      </c>
      <c r="U39" s="247">
        <v>7.8527488852433709E-4</v>
      </c>
      <c r="V39" s="247">
        <v>3.9474600879999558E-2</v>
      </c>
      <c r="W39" s="247">
        <v>1.6060917410227672E-2</v>
      </c>
      <c r="X39" s="247">
        <v>1.0912374910924961E-5</v>
      </c>
      <c r="Y39" s="247">
        <v>3.3077373016886031E-5</v>
      </c>
      <c r="Z39" s="247">
        <v>1.4545732447055793E-5</v>
      </c>
      <c r="AA39" s="247">
        <v>1.3982390537074123E-5</v>
      </c>
      <c r="AB39" s="247">
        <v>7.251787091194091E-5</v>
      </c>
      <c r="AC39" s="247" t="s">
        <v>501</v>
      </c>
      <c r="AD39" s="247" t="s">
        <v>501</v>
      </c>
      <c r="AE39" s="248"/>
      <c r="AF39" s="249">
        <v>1767.5346883802351</v>
      </c>
      <c r="AG39" s="249" t="s">
        <v>399</v>
      </c>
      <c r="AH39" s="249">
        <v>10491.748615281267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0.68852036805105099</v>
      </c>
      <c r="F41" s="247">
        <v>0.14359011354752774</v>
      </c>
      <c r="G41" s="247">
        <v>0.32952032940042147</v>
      </c>
      <c r="H41" s="247">
        <v>1.8666943911240543E-2</v>
      </c>
      <c r="I41" s="247">
        <v>0.11586228672680933</v>
      </c>
      <c r="J41" s="247">
        <v>0.11766043300978017</v>
      </c>
      <c r="K41" s="247">
        <v>0.12430880284646932</v>
      </c>
      <c r="L41" s="247">
        <v>8.956740128478996E-3</v>
      </c>
      <c r="M41" s="247">
        <v>1.6842142019783757</v>
      </c>
      <c r="N41" s="247">
        <v>1.9026767063789942E-2</v>
      </c>
      <c r="O41" s="247">
        <v>2.6534013499186467E-3</v>
      </c>
      <c r="P41" s="247">
        <v>2.8783664403278057E-3</v>
      </c>
      <c r="Q41" s="247">
        <v>2.5184548983651339E-3</v>
      </c>
      <c r="R41" s="247">
        <v>6.2483679842243152E-3</v>
      </c>
      <c r="S41" s="247">
        <v>3.9359727243634861E-3</v>
      </c>
      <c r="T41" s="247">
        <v>1.7558774255018509E-3</v>
      </c>
      <c r="U41" s="247">
        <v>1.3039778440431112E-2</v>
      </c>
      <c r="V41" s="247">
        <v>0.12265840852028682</v>
      </c>
      <c r="W41" s="247">
        <v>0.16686705164303772</v>
      </c>
      <c r="X41" s="247">
        <v>3.733911702286468E-2</v>
      </c>
      <c r="Y41" s="247">
        <v>4.7425679432934797E-2</v>
      </c>
      <c r="Z41" s="247">
        <v>1.8577340530508839E-2</v>
      </c>
      <c r="AA41" s="247">
        <v>1.9459656878885102E-2</v>
      </c>
      <c r="AB41" s="247">
        <v>0.12280179386519341</v>
      </c>
      <c r="AC41" s="247">
        <v>1.0220956092310374E-3</v>
      </c>
      <c r="AD41" s="247">
        <v>1.8045698462428327E-2</v>
      </c>
      <c r="AE41" s="248"/>
      <c r="AF41" s="249">
        <v>3233.9662699292207</v>
      </c>
      <c r="AG41" s="249">
        <v>106.12555669642069</v>
      </c>
      <c r="AH41" s="249">
        <v>18419.447992076766</v>
      </c>
      <c r="AI41" s="249">
        <v>191.25955281585132</v>
      </c>
      <c r="AJ41" s="249" t="s">
        <v>399</v>
      </c>
      <c r="AK41" s="249" t="s">
        <v>414</v>
      </c>
      <c r="AL41" s="250" t="s">
        <v>12</v>
      </c>
    </row>
    <row r="42" spans="1:38" s="1" customFormat="1" ht="26.25" customHeight="1" thickBot="1" x14ac:dyDescent="0.3">
      <c r="A42" s="244" t="s">
        <v>121</v>
      </c>
      <c r="B42" s="244" t="s">
        <v>178</v>
      </c>
      <c r="C42" s="245" t="s">
        <v>60</v>
      </c>
      <c r="D42" s="246"/>
      <c r="E42" s="247">
        <v>5.8034664933271215E-3</v>
      </c>
      <c r="F42" s="247">
        <v>6.0534983292848975E-2</v>
      </c>
      <c r="G42" s="247">
        <v>5.5072300134054288E-6</v>
      </c>
      <c r="H42" s="247">
        <v>7.9240400673276675E-6</v>
      </c>
      <c r="I42" s="247">
        <v>3.0653825318095111E-4</v>
      </c>
      <c r="J42" s="247">
        <v>3.2729687218767118E-4</v>
      </c>
      <c r="K42" s="247">
        <v>3.5052799352655118E-4</v>
      </c>
      <c r="L42" s="247">
        <v>4.0015924199918732E-5</v>
      </c>
      <c r="M42" s="247">
        <v>0.39355762303226305</v>
      </c>
      <c r="N42" s="247">
        <v>1.7923932250603246E-5</v>
      </c>
      <c r="O42" s="247">
        <v>7.7403829934366159E-6</v>
      </c>
      <c r="P42" s="247" t="s">
        <v>501</v>
      </c>
      <c r="Q42" s="247" t="s">
        <v>501</v>
      </c>
      <c r="R42" s="247">
        <v>7.7173105748008699E-5</v>
      </c>
      <c r="S42" s="247">
        <v>2.1297098163046394E-3</v>
      </c>
      <c r="T42" s="247">
        <v>5.7094560660501111E-5</v>
      </c>
      <c r="U42" s="247">
        <v>7.2463552807966169E-6</v>
      </c>
      <c r="V42" s="247">
        <v>1.0380599460846534E-3</v>
      </c>
      <c r="W42" s="247" t="s">
        <v>501</v>
      </c>
      <c r="X42" s="247">
        <v>2.3738769426899437E-5</v>
      </c>
      <c r="Y42" s="247">
        <v>2.4883044534118833E-5</v>
      </c>
      <c r="Z42" s="247" t="s">
        <v>399</v>
      </c>
      <c r="AA42" s="247" t="s">
        <v>399</v>
      </c>
      <c r="AB42" s="247">
        <v>4.8621813961018257E-5</v>
      </c>
      <c r="AC42" s="247" t="s">
        <v>501</v>
      </c>
      <c r="AD42" s="247" t="s">
        <v>399</v>
      </c>
      <c r="AE42" s="248"/>
      <c r="AF42" s="249">
        <v>31.720195606159127</v>
      </c>
      <c r="AG42" s="249" t="s">
        <v>399</v>
      </c>
      <c r="AH42" s="249" t="s">
        <v>399</v>
      </c>
      <c r="AI42" s="249">
        <v>0.97915144859263459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1.2901229167995932E-3</v>
      </c>
      <c r="F44" s="247">
        <v>8.7718169160306593E-3</v>
      </c>
      <c r="G44" s="247">
        <v>1.1664953793027804E-6</v>
      </c>
      <c r="H44" s="247">
        <v>5.6747063064711903E-7</v>
      </c>
      <c r="I44" s="247">
        <v>2.3810942789634579E-4</v>
      </c>
      <c r="J44" s="247">
        <v>1.4973065172673087E-3</v>
      </c>
      <c r="K44" s="247">
        <v>5.288499614263616E-3</v>
      </c>
      <c r="L44" s="247">
        <v>4.1139953892219994E-5</v>
      </c>
      <c r="M44" s="247">
        <v>2.21406270985916E-2</v>
      </c>
      <c r="N44" s="247">
        <v>9.0403964246197967E-7</v>
      </c>
      <c r="O44" s="247">
        <v>2.2289935142425036E-6</v>
      </c>
      <c r="P44" s="247" t="s">
        <v>501</v>
      </c>
      <c r="Q44" s="247" t="s">
        <v>501</v>
      </c>
      <c r="R44" s="247">
        <v>7.113981013322986E-6</v>
      </c>
      <c r="S44" s="247">
        <v>2.9894039143348874E-4</v>
      </c>
      <c r="T44" s="247">
        <v>8.9921442655026978E-6</v>
      </c>
      <c r="U44" s="247">
        <v>9.3908097298985461E-7</v>
      </c>
      <c r="V44" s="247">
        <v>1.7323909765332333E-4</v>
      </c>
      <c r="W44" s="247" t="s">
        <v>501</v>
      </c>
      <c r="X44" s="247">
        <v>3.2493851516276097E-6</v>
      </c>
      <c r="Y44" s="247">
        <v>4.3965699497793471E-6</v>
      </c>
      <c r="Z44" s="247" t="s">
        <v>399</v>
      </c>
      <c r="AA44" s="247" t="s">
        <v>399</v>
      </c>
      <c r="AB44" s="247">
        <v>7.6459551014069568E-6</v>
      </c>
      <c r="AC44" s="247" t="s">
        <v>501</v>
      </c>
      <c r="AD44" s="247" t="s">
        <v>399</v>
      </c>
      <c r="AE44" s="248"/>
      <c r="AF44" s="249">
        <v>4.0488858755174997</v>
      </c>
      <c r="AG44" s="249" t="s">
        <v>399</v>
      </c>
      <c r="AH44" s="249" t="s">
        <v>399</v>
      </c>
      <c r="AI44" s="249">
        <v>4.9386022727910255E-2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4.0445508728050269E-5</v>
      </c>
      <c r="F47" s="247">
        <v>5.6668757511748807E-6</v>
      </c>
      <c r="G47" s="247">
        <v>1.732825479301174E-8</v>
      </c>
      <c r="H47" s="247">
        <v>1.0456845818424108E-8</v>
      </c>
      <c r="I47" s="247">
        <v>8.7650410870525343E-6</v>
      </c>
      <c r="J47" s="247">
        <v>5.181822248108384E-5</v>
      </c>
      <c r="K47" s="247">
        <v>3.5024461641695447E-4</v>
      </c>
      <c r="L47" s="247">
        <v>2.0713693771101524E-6</v>
      </c>
      <c r="M47" s="247">
        <v>2.1585779474092711E-5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7.394142431401072E-8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3.328421973471473E-2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0.28313103006298029</v>
      </c>
      <c r="AL53" s="250" t="s">
        <v>373</v>
      </c>
    </row>
    <row r="54" spans="1:38" s="1" customFormat="1" ht="37.5" customHeight="1" thickBot="1" x14ac:dyDescent="0.3">
      <c r="A54" s="244" t="s">
        <v>116</v>
      </c>
      <c r="B54" s="251" t="s">
        <v>188</v>
      </c>
      <c r="C54" s="254" t="s">
        <v>291</v>
      </c>
      <c r="D54" s="256"/>
      <c r="E54" s="247" t="s">
        <v>399</v>
      </c>
      <c r="F54" s="247">
        <v>0.22108594199999995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29952.973475216055</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1.276745911111111E-3</v>
      </c>
      <c r="J61" s="247">
        <v>1.276745911111111E-2</v>
      </c>
      <c r="K61" s="247">
        <v>4.2480342222222217E-2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39354.333333333336</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1.431954280325507</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1175173</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0.68172169274384364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3.9010149999999999E-3</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6.2370354616810919E-3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1175173</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0.21294630000000001</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3.8002375587860271E-3</v>
      </c>
      <c r="F91" s="247">
        <v>1.0137575612898774E-2</v>
      </c>
      <c r="G91" s="247">
        <v>1.3964845416582212E-3</v>
      </c>
      <c r="H91" s="247">
        <v>8.6923427259359334E-3</v>
      </c>
      <c r="I91" s="247">
        <v>6.2558615233322512E-2</v>
      </c>
      <c r="J91" s="247">
        <v>6.8106729051734469E-2</v>
      </c>
      <c r="K91" s="247">
        <v>6.9252660855412304E-2</v>
      </c>
      <c r="L91" s="247">
        <v>2.5448666053041341E-4</v>
      </c>
      <c r="M91" s="247">
        <v>0.11623595919558956</v>
      </c>
      <c r="N91" s="247">
        <v>9.0905303429857351E-2</v>
      </c>
      <c r="O91" s="247">
        <v>1.3945413523248551E-2</v>
      </c>
      <c r="P91" s="247">
        <v>2.9982678968848566E-4</v>
      </c>
      <c r="Q91" s="247">
        <v>1.6719812615830583E-4</v>
      </c>
      <c r="R91" s="247">
        <v>1.2345166064111318E-2</v>
      </c>
      <c r="S91" s="247">
        <v>0.48300350827500421</v>
      </c>
      <c r="T91" s="247">
        <v>2.6354366644591936E-2</v>
      </c>
      <c r="U91" s="247">
        <v>2.4948419831610801E-3</v>
      </c>
      <c r="V91" s="247">
        <v>0.27896205585524331</v>
      </c>
      <c r="W91" s="247">
        <v>2.0945404158881768E-4</v>
      </c>
      <c r="X91" s="247">
        <v>2.3249398616358762E-4</v>
      </c>
      <c r="Y91" s="247">
        <v>9.4254318714967947E-5</v>
      </c>
      <c r="Z91" s="247">
        <v>9.4254318714967947E-5</v>
      </c>
      <c r="AA91" s="247">
        <v>9.4254318714967947E-5</v>
      </c>
      <c r="AB91" s="247">
        <v>5.152569423084915E-4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0.16519180232234304</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3.5599376458140664E-5</v>
      </c>
      <c r="F99" s="247">
        <v>9.519735826252079E-4</v>
      </c>
      <c r="G99" s="247" t="s">
        <v>399</v>
      </c>
      <c r="H99" s="247">
        <v>1.2479975654403521E-3</v>
      </c>
      <c r="I99" s="247">
        <v>2.8695706232391567E-5</v>
      </c>
      <c r="J99" s="247">
        <v>4.4093402259528509E-5</v>
      </c>
      <c r="K99" s="247">
        <v>9.6585547806586251E-5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6.9989527396077E-2</v>
      </c>
      <c r="AL99" s="250" t="s">
        <v>402</v>
      </c>
    </row>
    <row r="100" spans="1:38" s="1" customFormat="1" ht="26.25" customHeight="1" thickBot="1" x14ac:dyDescent="0.3">
      <c r="A100" s="244" t="s">
        <v>118</v>
      </c>
      <c r="B100" s="244" t="s">
        <v>227</v>
      </c>
      <c r="C100" s="245" t="s">
        <v>435</v>
      </c>
      <c r="D100" s="263"/>
      <c r="E100" s="247">
        <v>8.0092667229749795E-5</v>
      </c>
      <c r="F100" s="247">
        <v>1.3280505931395432E-3</v>
      </c>
      <c r="G100" s="247" t="s">
        <v>399</v>
      </c>
      <c r="H100" s="247">
        <v>1.5856170316142172E-3</v>
      </c>
      <c r="I100" s="247">
        <v>3.8097026878217037E-5</v>
      </c>
      <c r="J100" s="247">
        <v>5.7157229712031652E-5</v>
      </c>
      <c r="K100" s="247">
        <v>1.2488787513879662E-4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0.21216967797703223</v>
      </c>
      <c r="AL100" s="250" t="s">
        <v>402</v>
      </c>
    </row>
    <row r="101" spans="1:38" s="1" customFormat="1" ht="26.25" customHeight="1" thickBot="1" x14ac:dyDescent="0.3">
      <c r="A101" s="244" t="s">
        <v>118</v>
      </c>
      <c r="B101" s="244" t="s">
        <v>229</v>
      </c>
      <c r="C101" s="245" t="s">
        <v>272</v>
      </c>
      <c r="D101" s="263"/>
      <c r="E101" s="247">
        <v>4.4730366303821081E-7</v>
      </c>
      <c r="F101" s="247">
        <v>5.4688898711883755E-6</v>
      </c>
      <c r="G101" s="247" t="s">
        <v>399</v>
      </c>
      <c r="H101" s="247">
        <v>1.6321578240709192E-5</v>
      </c>
      <c r="I101" s="247">
        <v>4.7846802773753383E-7</v>
      </c>
      <c r="J101" s="247">
        <v>1.4354040832126016E-6</v>
      </c>
      <c r="K101" s="247">
        <v>3.3492761941627376E-6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2.3923401386876694E-2</v>
      </c>
      <c r="AL101" s="250" t="s">
        <v>402</v>
      </c>
    </row>
    <row r="102" spans="1:38" s="1" customFormat="1" ht="26.25" customHeight="1" thickBot="1" x14ac:dyDescent="0.3">
      <c r="A102" s="244" t="s">
        <v>118</v>
      </c>
      <c r="B102" s="244" t="s">
        <v>230</v>
      </c>
      <c r="C102" s="245" t="s">
        <v>436</v>
      </c>
      <c r="D102" s="263"/>
      <c r="E102" s="247">
        <v>6.9409924280444919E-8</v>
      </c>
      <c r="F102" s="247" t="s">
        <v>399</v>
      </c>
      <c r="G102" s="247" t="s">
        <v>399</v>
      </c>
      <c r="H102" s="247">
        <v>6.6730860182001823E-6</v>
      </c>
      <c r="I102" s="247">
        <v>1.9537535979865676E-8</v>
      </c>
      <c r="J102" s="247">
        <v>4.4496010670778401E-7</v>
      </c>
      <c r="K102" s="247">
        <v>3.2243091424344556E-6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3.1413535458820153E-3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1.0558754396663829E-6</v>
      </c>
      <c r="F104" s="247">
        <v>1.3037112238548333E-5</v>
      </c>
      <c r="G104" s="247" t="s">
        <v>399</v>
      </c>
      <c r="H104" s="247">
        <v>2.1932074907317778E-5</v>
      </c>
      <c r="I104" s="247">
        <v>4.4732846076408809E-7</v>
      </c>
      <c r="J104" s="247">
        <v>1.3419853822922642E-6</v>
      </c>
      <c r="K104" s="247">
        <v>3.1312992253486168E-6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2.2366423038204405E-2</v>
      </c>
      <c r="AL104" s="250" t="s">
        <v>402</v>
      </c>
    </row>
    <row r="105" spans="1:38" s="1" customFormat="1" ht="26.25" customHeight="1" thickBot="1" x14ac:dyDescent="0.3">
      <c r="A105" s="244" t="s">
        <v>118</v>
      </c>
      <c r="B105" s="244" t="s">
        <v>354</v>
      </c>
      <c r="C105" s="245" t="s">
        <v>276</v>
      </c>
      <c r="D105" s="263"/>
      <c r="E105" s="247">
        <v>2.0843236290318949E-5</v>
      </c>
      <c r="F105" s="247">
        <v>2.5489106964596389E-4</v>
      </c>
      <c r="G105" s="247" t="s">
        <v>399</v>
      </c>
      <c r="H105" s="247">
        <v>5.300669049353229E-4</v>
      </c>
      <c r="I105" s="247">
        <v>5.9245527264720174E-6</v>
      </c>
      <c r="J105" s="247">
        <v>9.3100114273131691E-6</v>
      </c>
      <c r="K105" s="247">
        <v>2.0312752205046912E-5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4.2318233760514405E-2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1.2862921784224124E-6</v>
      </c>
      <c r="F107" s="247" t="s">
        <v>399</v>
      </c>
      <c r="G107" s="247" t="s">
        <v>399</v>
      </c>
      <c r="H107" s="247">
        <v>5.129788713455508E-5</v>
      </c>
      <c r="I107" s="247">
        <v>5.7606863998470368E-7</v>
      </c>
      <c r="J107" s="247">
        <v>7.6809151997960485E-6</v>
      </c>
      <c r="K107" s="247">
        <v>3.6484347199031236E-5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0.19202287999490122</v>
      </c>
      <c r="AL107" s="250" t="s">
        <v>402</v>
      </c>
    </row>
    <row r="108" spans="1:38" s="1" customFormat="1" ht="26.25" customHeight="1" thickBot="1" x14ac:dyDescent="0.3">
      <c r="A108" s="244" t="s">
        <v>118</v>
      </c>
      <c r="B108" s="244" t="s">
        <v>356</v>
      </c>
      <c r="C108" s="245" t="s">
        <v>438</v>
      </c>
      <c r="D108" s="263"/>
      <c r="E108" s="247">
        <v>2.2758101926115197E-6</v>
      </c>
      <c r="F108" s="247" t="s">
        <v>399</v>
      </c>
      <c r="G108" s="247" t="s">
        <v>399</v>
      </c>
      <c r="H108" s="247">
        <v>4.7223915426126129E-5</v>
      </c>
      <c r="I108" s="247">
        <v>9.1157633435871666E-7</v>
      </c>
      <c r="J108" s="247">
        <v>9.1157633435871672E-6</v>
      </c>
      <c r="K108" s="247">
        <v>1.8231526687174334E-5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0.45578816717935838</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1.5247027252676812E-7</v>
      </c>
      <c r="F110" s="247" t="s">
        <v>399</v>
      </c>
      <c r="G110" s="247" t="s">
        <v>399</v>
      </c>
      <c r="H110" s="247">
        <v>4.3447785886507069E-6</v>
      </c>
      <c r="I110" s="247">
        <v>4.4001038836443451E-7</v>
      </c>
      <c r="J110" s="247">
        <v>3.1808305532554875E-6</v>
      </c>
      <c r="K110" s="247">
        <v>3.5747633707434348E-6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3.7334809740779906E-2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1.1980941088978027E-3</v>
      </c>
      <c r="F112" s="247" t="s">
        <v>501</v>
      </c>
      <c r="G112" s="247" t="s">
        <v>399</v>
      </c>
      <c r="H112" s="247">
        <v>1.4976176361222535E-3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29952.35272244507</v>
      </c>
      <c r="AL112" s="250" t="s">
        <v>492</v>
      </c>
    </row>
    <row r="113" spans="1:38" s="1" customFormat="1" ht="26.25" customHeight="1" thickBot="1" x14ac:dyDescent="0.3">
      <c r="A113" s="244" t="s">
        <v>128</v>
      </c>
      <c r="B113" s="264" t="s">
        <v>246</v>
      </c>
      <c r="C113" s="265" t="s">
        <v>135</v>
      </c>
      <c r="D113" s="246"/>
      <c r="E113" s="247">
        <v>8.3066327514655846E-4</v>
      </c>
      <c r="F113" s="247" t="s">
        <v>501</v>
      </c>
      <c r="G113" s="247" t="s">
        <v>399</v>
      </c>
      <c r="H113" s="247">
        <v>1.9599308188042379E-3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8879.4816227443862</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2.1425007676168215E-3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11887.100255919575</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2.2463320318655875E-5</v>
      </c>
      <c r="J119" s="247">
        <v>4.0112179296657722E-4</v>
      </c>
      <c r="K119" s="247">
        <v>4.0112179296657722E-4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299.65306010480128</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2.5770163169012907E-4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299.65306010480128</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4.0416000000000002E-3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16.84</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4.589475E-3</v>
      </c>
      <c r="F133" s="247">
        <v>7.231900000000001E-5</v>
      </c>
      <c r="G133" s="247">
        <v>6.2861900000000007E-4</v>
      </c>
      <c r="H133" s="247" t="s">
        <v>399</v>
      </c>
      <c r="I133" s="247">
        <v>1.9303610000000001E-4</v>
      </c>
      <c r="J133" s="247">
        <v>1.9303610000000001E-4</v>
      </c>
      <c r="K133" s="247">
        <v>2.1450928000000001E-4</v>
      </c>
      <c r="L133" s="247" t="s">
        <v>501</v>
      </c>
      <c r="M133" s="247">
        <v>7.7882000000000005E-4</v>
      </c>
      <c r="N133" s="247">
        <v>1.6705689000000003E-4</v>
      </c>
      <c r="O133" s="247">
        <v>2.7981890000000003E-5</v>
      </c>
      <c r="P133" s="247">
        <v>8.2888700000000003E-3</v>
      </c>
      <c r="Q133" s="247">
        <v>7.5712429999999999E-5</v>
      </c>
      <c r="R133" s="247">
        <v>7.5434280000000002E-5</v>
      </c>
      <c r="S133" s="247">
        <v>6.9148090000000002E-5</v>
      </c>
      <c r="T133" s="247">
        <v>9.6406789999999999E-5</v>
      </c>
      <c r="U133" s="247">
        <v>1.1003614000000001E-4</v>
      </c>
      <c r="V133" s="247">
        <v>8.9074756000000015E-4</v>
      </c>
      <c r="W133" s="247">
        <v>1.5020100000000001E-4</v>
      </c>
      <c r="X133" s="247">
        <v>7.343160000000001E-8</v>
      </c>
      <c r="Y133" s="247">
        <v>4.0109230000000006E-8</v>
      </c>
      <c r="Z133" s="247">
        <v>3.5825720000000009E-8</v>
      </c>
      <c r="AA133" s="247">
        <v>3.8885370000000006E-8</v>
      </c>
      <c r="AB133" s="247">
        <v>1.8825192000000001E-7</v>
      </c>
      <c r="AC133" s="247">
        <v>8.3445000000000004E-4</v>
      </c>
      <c r="AD133" s="247">
        <v>2.2808300000000002E-3</v>
      </c>
      <c r="AE133" s="248"/>
      <c r="AF133" s="249" t="s">
        <v>399</v>
      </c>
      <c r="AG133" s="249" t="s">
        <v>399</v>
      </c>
      <c r="AH133" s="249" t="s">
        <v>399</v>
      </c>
      <c r="AI133" s="249" t="s">
        <v>399</v>
      </c>
      <c r="AJ133" s="249" t="s">
        <v>399</v>
      </c>
      <c r="AK133" s="249">
        <v>5563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1.932217965E-3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128814531</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4.7319779999999999E-2</v>
      </c>
      <c r="J139" s="247">
        <v>4.7319779999999999E-2</v>
      </c>
      <c r="K139" s="247">
        <v>4.7319779999999999E-2</v>
      </c>
      <c r="L139" s="247" t="s">
        <v>501</v>
      </c>
      <c r="M139" s="247" t="s">
        <v>501</v>
      </c>
      <c r="N139" s="247">
        <v>1.3831E-4</v>
      </c>
      <c r="O139" s="247">
        <v>2.7671E-4</v>
      </c>
      <c r="P139" s="247">
        <v>2.7671E-4</v>
      </c>
      <c r="Q139" s="247">
        <v>4.3886000000000001E-4</v>
      </c>
      <c r="R139" s="247">
        <v>4.1718000000000001E-4</v>
      </c>
      <c r="S139" s="247">
        <v>9.7263999999999998E-4</v>
      </c>
      <c r="T139" s="247" t="s">
        <v>501</v>
      </c>
      <c r="U139" s="247" t="s">
        <v>501</v>
      </c>
      <c r="V139" s="247" t="s">
        <v>501</v>
      </c>
      <c r="W139" s="247">
        <v>0.47042</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1196</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5.4957966252755153</v>
      </c>
      <c r="F141" s="271">
        <f t="shared" ref="F141:AD141" si="0">SUM(F14:F140)</f>
        <v>3.9428223611082323</v>
      </c>
      <c r="G141" s="271">
        <f t="shared" si="0"/>
        <v>0.52886923080838333</v>
      </c>
      <c r="H141" s="271">
        <f t="shared" si="0"/>
        <v>7.6061663824005282E-2</v>
      </c>
      <c r="I141" s="271">
        <f t="shared" si="0"/>
        <v>0.44594898500713986</v>
      </c>
      <c r="J141" s="271">
        <f t="shared" si="0"/>
        <v>0.5392127247173335</v>
      </c>
      <c r="K141" s="271">
        <f t="shared" si="0"/>
        <v>0.71110278497886548</v>
      </c>
      <c r="L141" s="271">
        <f t="shared" si="0"/>
        <v>0.11346950381642559</v>
      </c>
      <c r="M141" s="271">
        <f t="shared" si="0"/>
        <v>5.8106292029910671</v>
      </c>
      <c r="N141" s="271">
        <f t="shared" si="0"/>
        <v>0.77165513806749975</v>
      </c>
      <c r="O141" s="271">
        <f t="shared" si="0"/>
        <v>6.4187133131779053E-2</v>
      </c>
      <c r="P141" s="271">
        <f t="shared" si="0"/>
        <v>5.0717789110441239E-2</v>
      </c>
      <c r="Q141" s="271">
        <f t="shared" si="0"/>
        <v>4.3517952425895762E-2</v>
      </c>
      <c r="R141" s="271">
        <f>SUM(R14:R140)</f>
        <v>0.13319835463573315</v>
      </c>
      <c r="S141" s="271">
        <f t="shared" si="0"/>
        <v>1.7565421174598328</v>
      </c>
      <c r="T141" s="271">
        <f t="shared" si="0"/>
        <v>0.32462287067057038</v>
      </c>
      <c r="U141" s="271">
        <f t="shared" si="0"/>
        <v>2.3492848411342766E-2</v>
      </c>
      <c r="V141" s="271">
        <f t="shared" si="0"/>
        <v>1.6938969168651972</v>
      </c>
      <c r="W141" s="271">
        <f t="shared" si="0"/>
        <v>0.82535176976234093</v>
      </c>
      <c r="X141" s="271">
        <f t="shared" si="0"/>
        <v>4.8305291971976604E-2</v>
      </c>
      <c r="Y141" s="271">
        <f t="shared" si="0"/>
        <v>5.4814514602732525E-2</v>
      </c>
      <c r="Z141" s="271">
        <f t="shared" si="0"/>
        <v>2.4044086702440067E-2</v>
      </c>
      <c r="AA141" s="271">
        <f t="shared" si="0"/>
        <v>2.4713696932232212E-2</v>
      </c>
      <c r="AB141" s="271">
        <f t="shared" si="0"/>
        <v>0.15187925353107015</v>
      </c>
      <c r="AC141" s="271">
        <f t="shared" si="0"/>
        <v>2.5012181918330486E-2</v>
      </c>
      <c r="AD141" s="271">
        <f t="shared" si="0"/>
        <v>3.6483615273634737E-2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1.7877007546521393</v>
      </c>
      <c r="F143" s="247">
        <v>0.17133534867003394</v>
      </c>
      <c r="G143" s="247">
        <v>2.5820469681205509E-3</v>
      </c>
      <c r="H143" s="247">
        <v>1.771196964794905E-2</v>
      </c>
      <c r="I143" s="247">
        <v>5.2952393684372621E-2</v>
      </c>
      <c r="J143" s="247">
        <v>5.2952393684372621E-2</v>
      </c>
      <c r="K143" s="247">
        <v>5.2952393684372621E-2</v>
      </c>
      <c r="L143" s="247">
        <v>4.0428984715937123E-2</v>
      </c>
      <c r="M143" s="247">
        <v>1.4746813120007376</v>
      </c>
      <c r="N143" s="247">
        <v>1.4706242024634694E-4</v>
      </c>
      <c r="O143" s="247">
        <v>1.6588506990864433E-5</v>
      </c>
      <c r="P143" s="247">
        <v>1.1701739390848375E-3</v>
      </c>
      <c r="Q143" s="247">
        <v>2.8471351566154514E-5</v>
      </c>
      <c r="R143" s="247">
        <v>1.5165776993328625E-3</v>
      </c>
      <c r="S143" s="247">
        <v>1.0299535749084419E-3</v>
      </c>
      <c r="T143" s="247">
        <v>1.3693896419707277E-4</v>
      </c>
      <c r="U143" s="247">
        <v>2.3765689150580203E-5</v>
      </c>
      <c r="V143" s="247">
        <v>4.1366541746372084E-3</v>
      </c>
      <c r="W143" s="247">
        <v>5.8108699999999999E-2</v>
      </c>
      <c r="X143" s="247">
        <v>3.7561931767000002E-3</v>
      </c>
      <c r="Y143" s="247">
        <v>4.2124307110999997E-3</v>
      </c>
      <c r="Z143" s="247">
        <v>3.2892886080000002E-3</v>
      </c>
      <c r="AA143" s="247">
        <v>3.5559776984000003E-3</v>
      </c>
      <c r="AB143" s="247">
        <v>1.48138901942E-2</v>
      </c>
      <c r="AC143" s="247">
        <v>5.8108800000000002E-5</v>
      </c>
      <c r="AD143" s="247">
        <v>1.1627199999999999E-5</v>
      </c>
      <c r="AE143" s="248"/>
      <c r="AF143" s="249">
        <v>8459.2920065863</v>
      </c>
      <c r="AG143" s="249" t="s">
        <v>399</v>
      </c>
      <c r="AH143" s="249">
        <v>5.1843778990000002</v>
      </c>
      <c r="AI143" s="249">
        <v>263.81416292630001</v>
      </c>
      <c r="AJ143" s="249">
        <v>0.29242046300000002</v>
      </c>
      <c r="AK143" s="249" t="s">
        <v>399</v>
      </c>
      <c r="AL143" s="250" t="s">
        <v>12</v>
      </c>
    </row>
    <row r="144" spans="1:38" s="3" customFormat="1" ht="26.25" customHeight="1" thickBot="1" x14ac:dyDescent="0.3">
      <c r="A144" s="153"/>
      <c r="B144" s="154" t="s">
        <v>449</v>
      </c>
      <c r="C144" s="155" t="s">
        <v>450</v>
      </c>
      <c r="D144" s="156" t="s">
        <v>1</v>
      </c>
      <c r="E144" s="247">
        <v>0.53397037219455801</v>
      </c>
      <c r="F144" s="247">
        <v>2.3157885954991474E-2</v>
      </c>
      <c r="G144" s="247">
        <v>6.0704645358391812E-4</v>
      </c>
      <c r="H144" s="247">
        <v>7.4640882316735551E-4</v>
      </c>
      <c r="I144" s="247">
        <v>1.7460571092295377E-2</v>
      </c>
      <c r="J144" s="247">
        <v>1.7460571092295377E-2</v>
      </c>
      <c r="K144" s="247">
        <v>1.7460571092295377E-2</v>
      </c>
      <c r="L144" s="247">
        <v>1.4236529787036328E-2</v>
      </c>
      <c r="M144" s="247">
        <v>0.17207190543374537</v>
      </c>
      <c r="N144" s="247">
        <v>2.0566909395294673E-5</v>
      </c>
      <c r="O144" s="247">
        <v>2.0855431145785122E-6</v>
      </c>
      <c r="P144" s="247">
        <v>2.120512654424958E-4</v>
      </c>
      <c r="Q144" s="247">
        <v>4.098955791534412E-6</v>
      </c>
      <c r="R144" s="247">
        <v>3.3456219825688367E-4</v>
      </c>
      <c r="S144" s="247">
        <v>2.2455204497701244E-4</v>
      </c>
      <c r="T144" s="247">
        <v>9.4241290226532248E-6</v>
      </c>
      <c r="U144" s="247">
        <v>4.0268253539118014E-6</v>
      </c>
      <c r="V144" s="247">
        <v>7.2266465057544598E-4</v>
      </c>
      <c r="W144" s="247">
        <v>1.2387499999999999E-2</v>
      </c>
      <c r="X144" s="247">
        <v>7.0534111700000003E-4</v>
      </c>
      <c r="Y144" s="247">
        <v>7.9056992960000003E-4</v>
      </c>
      <c r="Z144" s="247">
        <v>6.2005185030000005E-4</v>
      </c>
      <c r="AA144" s="247">
        <v>6.5740970929999999E-4</v>
      </c>
      <c r="AB144" s="247">
        <v>2.7733726062000004E-3</v>
      </c>
      <c r="AC144" s="247">
        <v>1.2388000000000001E-5</v>
      </c>
      <c r="AD144" s="247">
        <v>2.4851000000000001E-6</v>
      </c>
      <c r="AE144" s="248"/>
      <c r="AF144" s="249">
        <v>1740.7248334553999</v>
      </c>
      <c r="AG144" s="249" t="s">
        <v>399</v>
      </c>
      <c r="AH144" s="249" t="s">
        <v>501</v>
      </c>
      <c r="AI144" s="249">
        <v>55.034045945000003</v>
      </c>
      <c r="AJ144" s="249" t="s">
        <v>399</v>
      </c>
      <c r="AK144" s="249" t="s">
        <v>399</v>
      </c>
      <c r="AL144" s="250" t="s">
        <v>12</v>
      </c>
    </row>
    <row r="145" spans="1:38" s="3" customFormat="1" ht="26.25" customHeight="1" thickBot="1" x14ac:dyDescent="0.3">
      <c r="A145" s="153"/>
      <c r="B145" s="154" t="s">
        <v>451</v>
      </c>
      <c r="C145" s="155" t="s">
        <v>452</v>
      </c>
      <c r="D145" s="156" t="s">
        <v>1</v>
      </c>
      <c r="E145" s="247">
        <v>1.0214702942821909</v>
      </c>
      <c r="F145" s="247">
        <v>2.7990781883215653E-2</v>
      </c>
      <c r="G145" s="247">
        <v>6.8292773556674581E-4</v>
      </c>
      <c r="H145" s="247">
        <v>9.558152593932759E-4</v>
      </c>
      <c r="I145" s="247">
        <v>1.387475634721563E-2</v>
      </c>
      <c r="J145" s="247">
        <v>1.387475634721563E-2</v>
      </c>
      <c r="K145" s="247">
        <v>1.387475634721563E-2</v>
      </c>
      <c r="L145" s="247">
        <v>9.6863256305465759E-3</v>
      </c>
      <c r="M145" s="247">
        <v>0.27602540982231644</v>
      </c>
      <c r="N145" s="247">
        <v>2.203918610345352E-5</v>
      </c>
      <c r="O145" s="247">
        <v>2.2039401091324869E-6</v>
      </c>
      <c r="P145" s="247">
        <v>2.3361093319706442E-4</v>
      </c>
      <c r="Q145" s="247">
        <v>4.4078264712971404E-6</v>
      </c>
      <c r="R145" s="247">
        <v>3.7465493064243289E-4</v>
      </c>
      <c r="S145" s="247">
        <v>2.5123933674598992E-4</v>
      </c>
      <c r="T145" s="247">
        <v>8.8165666410474516E-6</v>
      </c>
      <c r="U145" s="247">
        <v>4.4077727243293062E-6</v>
      </c>
      <c r="V145" s="247">
        <v>7.9339747797023982E-4</v>
      </c>
      <c r="W145" s="247">
        <v>4.8519000000000001E-3</v>
      </c>
      <c r="X145" s="247">
        <v>1.142377765E-4</v>
      </c>
      <c r="Y145" s="247">
        <v>6.9177320090000011E-4</v>
      </c>
      <c r="Z145" s="247">
        <v>7.7300895260000002E-4</v>
      </c>
      <c r="AA145" s="247">
        <v>1.7770320759999999E-4</v>
      </c>
      <c r="AB145" s="247">
        <v>1.7567231376000004E-3</v>
      </c>
      <c r="AC145" s="247">
        <v>3.1410000000000001E-6</v>
      </c>
      <c r="AD145" s="247">
        <v>6.328E-7</v>
      </c>
      <c r="AE145" s="248"/>
      <c r="AF145" s="249">
        <v>1939.2051414136999</v>
      </c>
      <c r="AG145" s="249" t="s">
        <v>399</v>
      </c>
      <c r="AH145" s="249" t="s">
        <v>399</v>
      </c>
      <c r="AI145" s="249">
        <v>61.365911900500002</v>
      </c>
      <c r="AJ145" s="249" t="s">
        <v>399</v>
      </c>
      <c r="AK145" s="249" t="s">
        <v>399</v>
      </c>
      <c r="AL145" s="250" t="s">
        <v>12</v>
      </c>
    </row>
    <row r="146" spans="1:38" s="3" customFormat="1" ht="26.25" customHeight="1" thickBot="1" x14ac:dyDescent="0.3">
      <c r="A146" s="153"/>
      <c r="B146" s="154" t="s">
        <v>453</v>
      </c>
      <c r="C146" s="155" t="s">
        <v>454</v>
      </c>
      <c r="D146" s="156" t="s">
        <v>1</v>
      </c>
      <c r="E146" s="247">
        <v>6.99271523087573E-3</v>
      </c>
      <c r="F146" s="247">
        <v>5.4530087397364181E-2</v>
      </c>
      <c r="G146" s="247">
        <v>1.2295811864386487E-5</v>
      </c>
      <c r="H146" s="247">
        <v>7.2440902460995193E-5</v>
      </c>
      <c r="I146" s="247">
        <v>6.5421501235090435E-4</v>
      </c>
      <c r="J146" s="247">
        <v>6.5421501235090435E-4</v>
      </c>
      <c r="K146" s="247">
        <v>6.5421501235090435E-4</v>
      </c>
      <c r="L146" s="247">
        <v>1.2318885399202183E-4</v>
      </c>
      <c r="M146" s="247">
        <v>0.19480281535297486</v>
      </c>
      <c r="N146" s="247">
        <v>2.8759030465851855E-6</v>
      </c>
      <c r="O146" s="247">
        <v>3.9785577087317345E-5</v>
      </c>
      <c r="P146" s="247">
        <v>1.4075468844758213E-5</v>
      </c>
      <c r="Q146" s="247">
        <v>4.8536099464683481E-7</v>
      </c>
      <c r="R146" s="247">
        <v>1.7634838337552517E-4</v>
      </c>
      <c r="S146" s="247">
        <v>6.7400519948998374E-3</v>
      </c>
      <c r="T146" s="247">
        <v>2.7969550415377455E-4</v>
      </c>
      <c r="U146" s="247">
        <v>3.9612498126392415E-5</v>
      </c>
      <c r="V146" s="247">
        <v>3.949397119831533E-3</v>
      </c>
      <c r="W146" s="247">
        <v>4.526E-4</v>
      </c>
      <c r="X146" s="247">
        <v>1.0419628199999999E-5</v>
      </c>
      <c r="Y146" s="247">
        <v>1.26016046E-5</v>
      </c>
      <c r="Z146" s="247">
        <v>8.2331331999999993E-6</v>
      </c>
      <c r="AA146" s="247">
        <v>1.3850061699999999E-5</v>
      </c>
      <c r="AB146" s="247">
        <v>4.5104427699999996E-5</v>
      </c>
      <c r="AC146" s="247">
        <v>4.5250000000000001E-7</v>
      </c>
      <c r="AD146" s="247">
        <v>1.5580000000000001E-7</v>
      </c>
      <c r="AE146" s="248"/>
      <c r="AF146" s="249">
        <v>73.936496206000001</v>
      </c>
      <c r="AG146" s="249" t="s">
        <v>399</v>
      </c>
      <c r="AH146" s="249" t="s">
        <v>501</v>
      </c>
      <c r="AI146" s="249">
        <v>2.2238891063000001</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0.19903400977972074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9.2280248238359572</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4.2339836248993942E-2</v>
      </c>
      <c r="J148" s="247">
        <v>8.1005647974581388E-2</v>
      </c>
      <c r="K148" s="247">
        <v>0.10427537845639159</v>
      </c>
      <c r="L148" s="247">
        <v>4.0763242334675388E-3</v>
      </c>
      <c r="M148" s="247" t="s">
        <v>399</v>
      </c>
      <c r="N148" s="247">
        <v>0.11903770969564521</v>
      </c>
      <c r="O148" s="247">
        <v>5.3398203425935838E-4</v>
      </c>
      <c r="P148" s="247" t="s">
        <v>501</v>
      </c>
      <c r="Q148" s="247">
        <v>1.3664581578441892E-3</v>
      </c>
      <c r="R148" s="247">
        <v>4.4294538015444619E-2</v>
      </c>
      <c r="S148" s="247">
        <v>0.97140419029276626</v>
      </c>
      <c r="T148" s="247">
        <v>6.8887851284464736E-3</v>
      </c>
      <c r="U148" s="247">
        <v>8.4679672497987933E-4</v>
      </c>
      <c r="V148" s="247">
        <v>0.33826005603266185</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3239.6414341753002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1.5103873429284716E-2</v>
      </c>
      <c r="J149" s="247">
        <v>2.7970135980156883E-2</v>
      </c>
      <c r="K149" s="247">
        <v>5.5940271960313766E-2</v>
      </c>
      <c r="L149" s="247">
        <v>5.9296688277932566E-4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3239.6414341753002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5.4957966252755153</v>
      </c>
      <c r="F152" s="172">
        <f t="shared" ref="F152:AD152" si="1">F141 + F151 + IF(AND(OR($B$4="AT",$B$4="BE",$B$4="CH",$B$4="GB",$B$4="IE",$B$4="LT",$B$4="LU",$B$4="NL"),SUM(F143:F149)&gt;0),SUM(F143:F149)-SUM(F27:F33),0)</f>
        <v>3.9428223611082323</v>
      </c>
      <c r="G152" s="172">
        <f t="shared" si="1"/>
        <v>0.52886923080838333</v>
      </c>
      <c r="H152" s="172">
        <f t="shared" si="1"/>
        <v>7.6061663824005282E-2</v>
      </c>
      <c r="I152" s="172">
        <f t="shared" si="1"/>
        <v>0.44594898500713986</v>
      </c>
      <c r="J152" s="172">
        <f t="shared" si="1"/>
        <v>0.5392127247173335</v>
      </c>
      <c r="K152" s="172">
        <f t="shared" si="1"/>
        <v>0.71110278497886548</v>
      </c>
      <c r="L152" s="172">
        <f t="shared" si="1"/>
        <v>0.11346950381642559</v>
      </c>
      <c r="M152" s="172">
        <f t="shared" si="1"/>
        <v>5.8106292029910671</v>
      </c>
      <c r="N152" s="172">
        <f t="shared" si="1"/>
        <v>0.77165513806749975</v>
      </c>
      <c r="O152" s="172">
        <f t="shared" si="1"/>
        <v>6.4187133131779053E-2</v>
      </c>
      <c r="P152" s="172">
        <f t="shared" si="1"/>
        <v>5.0717789110441239E-2</v>
      </c>
      <c r="Q152" s="172">
        <f t="shared" si="1"/>
        <v>4.3517952425895762E-2</v>
      </c>
      <c r="R152" s="172">
        <f t="shared" si="1"/>
        <v>0.13319835463573315</v>
      </c>
      <c r="S152" s="172">
        <f t="shared" si="1"/>
        <v>1.7565421174598328</v>
      </c>
      <c r="T152" s="172">
        <f t="shared" si="1"/>
        <v>0.32462287067057038</v>
      </c>
      <c r="U152" s="172">
        <f t="shared" si="1"/>
        <v>2.3492848411342766E-2</v>
      </c>
      <c r="V152" s="172">
        <f t="shared" si="1"/>
        <v>1.6938969168651972</v>
      </c>
      <c r="W152" s="172">
        <f t="shared" si="1"/>
        <v>0.82535176976234093</v>
      </c>
      <c r="X152" s="172">
        <f t="shared" si="1"/>
        <v>4.8305291971976604E-2</v>
      </c>
      <c r="Y152" s="172">
        <f t="shared" si="1"/>
        <v>5.4814514602732525E-2</v>
      </c>
      <c r="Z152" s="172">
        <f t="shared" si="1"/>
        <v>2.4044086702440067E-2</v>
      </c>
      <c r="AA152" s="172">
        <f t="shared" si="1"/>
        <v>2.4713696932232212E-2</v>
      </c>
      <c r="AB152" s="172">
        <f t="shared" si="1"/>
        <v>0.15187925353107015</v>
      </c>
      <c r="AC152" s="172">
        <f t="shared" si="1"/>
        <v>2.5012181918330486E-2</v>
      </c>
      <c r="AD152" s="172">
        <f t="shared" si="1"/>
        <v>3.6483615273634737E-2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5.4957966252755153</v>
      </c>
      <c r="F154" s="172">
        <f>F141 + F153 - IF(OR($B$6=2005,$B$6&gt;=2020),SUM(F99:F122),0) + IF(AND(OR($B$4="AT",$B$4="BE",$B$4="CH",$B$4="GB",$B$4="IE",$B$4="LT",$B$4="LU",$B$4="NL"),SUM(F143:F149)&gt;0),SUM(F143:F149)-SUM(F27:F33),0)</f>
        <v>3.9428223611082323</v>
      </c>
      <c r="G154" s="172">
        <f>G141 + G153 + IF(AND(OR($B$4="AT",$B$4="BE",$B$4="CH",$B$4="GB",$B$4="IE",$B$4="LT",$B$4="LU",$B$4="NL"),SUM(G143:G149)&gt;0),SUM(G143:G149)-SUM(G27:G33),0)</f>
        <v>0.52886923080838333</v>
      </c>
      <c r="H154" s="172">
        <f t="shared" ref="H154:AD154" si="2">H141 + H153 + IF(AND(OR($B$4="AT",$B$4="BE",$B$4="CH",$B$4="GB",$B$4="IE",$B$4="LT",$B$4="LU",$B$4="NL"),SUM(H143:H149)&gt;0),SUM(H143:H149)-SUM(H27:H33),0)</f>
        <v>7.6061663824005282E-2</v>
      </c>
      <c r="I154" s="172">
        <f t="shared" si="2"/>
        <v>0.44594898500713986</v>
      </c>
      <c r="J154" s="172">
        <f t="shared" si="2"/>
        <v>0.5392127247173335</v>
      </c>
      <c r="K154" s="172">
        <f t="shared" si="2"/>
        <v>0.71110278497886548</v>
      </c>
      <c r="L154" s="172">
        <f t="shared" si="2"/>
        <v>0.11346950381642559</v>
      </c>
      <c r="M154" s="172">
        <f t="shared" si="2"/>
        <v>5.8106292029910671</v>
      </c>
      <c r="N154" s="172">
        <f t="shared" si="2"/>
        <v>0.77165513806749975</v>
      </c>
      <c r="O154" s="172">
        <f t="shared" si="2"/>
        <v>6.4187133131779053E-2</v>
      </c>
      <c r="P154" s="172">
        <f t="shared" si="2"/>
        <v>5.0717789110441239E-2</v>
      </c>
      <c r="Q154" s="172">
        <f t="shared" si="2"/>
        <v>4.3517952425895762E-2</v>
      </c>
      <c r="R154" s="172">
        <f t="shared" si="2"/>
        <v>0.13319835463573315</v>
      </c>
      <c r="S154" s="172">
        <f t="shared" si="2"/>
        <v>1.7565421174598328</v>
      </c>
      <c r="T154" s="172">
        <f t="shared" si="2"/>
        <v>0.32462287067057038</v>
      </c>
      <c r="U154" s="172">
        <f t="shared" si="2"/>
        <v>2.3492848411342766E-2</v>
      </c>
      <c r="V154" s="172">
        <f t="shared" si="2"/>
        <v>1.6938969168651972</v>
      </c>
      <c r="W154" s="172">
        <f t="shared" si="2"/>
        <v>0.82535176976234093</v>
      </c>
      <c r="X154" s="172">
        <f t="shared" si="2"/>
        <v>4.8305291971976604E-2</v>
      </c>
      <c r="Y154" s="172">
        <f t="shared" si="2"/>
        <v>5.4814514602732525E-2</v>
      </c>
      <c r="Z154" s="172">
        <f t="shared" si="2"/>
        <v>2.4044086702440067E-2</v>
      </c>
      <c r="AA154" s="172">
        <f t="shared" si="2"/>
        <v>2.4713696932232212E-2</v>
      </c>
      <c r="AB154" s="172">
        <f t="shared" si="2"/>
        <v>0.15187925353107015</v>
      </c>
      <c r="AC154" s="172">
        <f t="shared" si="2"/>
        <v>2.5012181918330486E-2</v>
      </c>
      <c r="AD154" s="172">
        <f t="shared" si="2"/>
        <v>3.6483615273634737E-2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8786" r:id="rId5" name="Button 2">
              <controlPr defaultSize="0" print="0" autoFill="0" autoPict="0" macro="[0]!addNewYear">
                <anchor moveWithCells="1" sizeWithCells="1">
                  <from>
                    <xdr:col>8</xdr:col>
                    <xdr:colOff>45720</xdr:colOff>
                    <xdr:row>0</xdr:row>
                    <xdr:rowOff>0</xdr:rowOff>
                  </from>
                  <to>
                    <xdr:col>10</xdr:col>
                    <xdr:colOff>0</xdr:colOff>
                    <xdr:row>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2016</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0.24385106731233203</v>
      </c>
      <c r="F14" s="247">
        <v>1.350849356955224E-2</v>
      </c>
      <c r="G14" s="247">
        <v>3.3812933959338716E-2</v>
      </c>
      <c r="H14" s="247">
        <v>5.2576969449537429E-3</v>
      </c>
      <c r="I14" s="247">
        <v>5.6541382045372989E-3</v>
      </c>
      <c r="J14" s="247">
        <v>5.7148874938276212E-3</v>
      </c>
      <c r="K14" s="247">
        <v>5.7984177666018152E-3</v>
      </c>
      <c r="L14" s="247">
        <v>1.8252733447343252E-4</v>
      </c>
      <c r="M14" s="247">
        <v>8.2083197466208332E-2</v>
      </c>
      <c r="N14" s="247">
        <v>0.5420058152065661</v>
      </c>
      <c r="O14" s="247">
        <v>4.889868185339976E-2</v>
      </c>
      <c r="P14" s="247">
        <v>3.2476364951358951E-2</v>
      </c>
      <c r="Q14" s="247">
        <v>3.8868642933919784E-2</v>
      </c>
      <c r="R14" s="247">
        <v>4.4765524715915633E-2</v>
      </c>
      <c r="S14" s="247">
        <v>0.12002983230039414</v>
      </c>
      <c r="T14" s="247">
        <v>6.9421891399780389E-2</v>
      </c>
      <c r="U14" s="247">
        <v>6.0515429391424487E-3</v>
      </c>
      <c r="V14" s="247">
        <v>0.88448454862581782</v>
      </c>
      <c r="W14" s="247">
        <v>1.989036187240769E-2</v>
      </c>
      <c r="X14" s="247">
        <v>5.4735570537429289E-3</v>
      </c>
      <c r="Y14" s="247">
        <v>2.113151506143933E-4</v>
      </c>
      <c r="Z14" s="247">
        <v>7.6939425614393301E-5</v>
      </c>
      <c r="AA14" s="247">
        <v>1.8412652706518043E-4</v>
      </c>
      <c r="AB14" s="247">
        <v>5.945762996586109E-3</v>
      </c>
      <c r="AC14" s="247">
        <v>2.4431950000000001E-2</v>
      </c>
      <c r="AD14" s="247">
        <v>1.7102365000000001E-2</v>
      </c>
      <c r="AE14" s="248"/>
      <c r="AF14" s="249">
        <v>6.3367200000000006</v>
      </c>
      <c r="AG14" s="249" t="s">
        <v>399</v>
      </c>
      <c r="AH14" s="249">
        <v>1377.0863081044095</v>
      </c>
      <c r="AI14" s="249">
        <v>2357.0687421573684</v>
      </c>
      <c r="AJ14" s="249">
        <v>2498.5980625536004</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0.10536827720800229</v>
      </c>
      <c r="F23" s="247">
        <v>7.0683398695678537E-2</v>
      </c>
      <c r="G23" s="247">
        <v>9.0738832617172485E-5</v>
      </c>
      <c r="H23" s="247">
        <v>7.8112554426928494E-5</v>
      </c>
      <c r="I23" s="247">
        <v>8.4067648707990879E-3</v>
      </c>
      <c r="J23" s="247">
        <v>1.6062224150033069E-2</v>
      </c>
      <c r="K23" s="247">
        <v>8.232545815143727E-2</v>
      </c>
      <c r="L23" s="247">
        <v>5.463131435942451E-3</v>
      </c>
      <c r="M23" s="247">
        <v>0.33679804386459061</v>
      </c>
      <c r="N23" s="247">
        <v>9.1043514201128985E-6</v>
      </c>
      <c r="O23" s="247">
        <v>1.8264842258314623E-4</v>
      </c>
      <c r="P23" s="247" t="s">
        <v>501</v>
      </c>
      <c r="Q23" s="247" t="s">
        <v>501</v>
      </c>
      <c r="R23" s="247">
        <v>5.2686521448348756E-4</v>
      </c>
      <c r="S23" s="247">
        <v>2.3809934338400278E-2</v>
      </c>
      <c r="T23" s="247">
        <v>7.2785736372128469E-4</v>
      </c>
      <c r="U23" s="247">
        <v>1.0045039713166944E-4</v>
      </c>
      <c r="V23" s="247">
        <v>1.3806388393301372E-2</v>
      </c>
      <c r="W23" s="247" t="s">
        <v>501</v>
      </c>
      <c r="X23" s="247">
        <v>3.0830170617105498E-4</v>
      </c>
      <c r="Y23" s="247">
        <v>5.0184101702004471E-4</v>
      </c>
      <c r="Z23" s="247" t="s">
        <v>399</v>
      </c>
      <c r="AA23" s="247" t="s">
        <v>399</v>
      </c>
      <c r="AB23" s="247">
        <v>8.1014272319109915E-4</v>
      </c>
      <c r="AC23" s="247" t="s">
        <v>501</v>
      </c>
      <c r="AD23" s="247" t="s">
        <v>399</v>
      </c>
      <c r="AE23" s="248"/>
      <c r="AF23" s="249">
        <v>432.30858903434745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0.11297744467260519</v>
      </c>
      <c r="F24" s="247">
        <v>2.8791283882499595E-2</v>
      </c>
      <c r="G24" s="247">
        <v>3.014977619131613E-3</v>
      </c>
      <c r="H24" s="247">
        <v>7.2510685807224769E-4</v>
      </c>
      <c r="I24" s="247">
        <v>1.8771744461681145E-3</v>
      </c>
      <c r="J24" s="247">
        <v>1.8771744461681145E-3</v>
      </c>
      <c r="K24" s="247">
        <v>1.8771744461681145E-3</v>
      </c>
      <c r="L24" s="247">
        <v>5.6422484996608059E-4</v>
      </c>
      <c r="M24" s="247">
        <v>3.7923651971373443E-2</v>
      </c>
      <c r="N24" s="247">
        <v>1.6969998520170339E-5</v>
      </c>
      <c r="O24" s="247">
        <v>1.3628003401755093E-6</v>
      </c>
      <c r="P24" s="247">
        <v>6.5400714689613649E-4</v>
      </c>
      <c r="Q24" s="247">
        <v>1.2147824284809174E-4</v>
      </c>
      <c r="R24" s="247">
        <v>2.5015242408964013E-5</v>
      </c>
      <c r="S24" s="247">
        <v>1.3468896268473964E-5</v>
      </c>
      <c r="T24" s="247">
        <v>1.5985004769837442E-5</v>
      </c>
      <c r="U24" s="247">
        <v>7.481258921326363E-5</v>
      </c>
      <c r="V24" s="247">
        <v>2.2404332013936839E-3</v>
      </c>
      <c r="W24" s="247">
        <v>6.901952775135846E-4</v>
      </c>
      <c r="X24" s="247">
        <v>9.5384605779943306E-7</v>
      </c>
      <c r="Y24" s="247">
        <v>4.187438093849131E-6</v>
      </c>
      <c r="Z24" s="247">
        <v>1.4006951794831935E-6</v>
      </c>
      <c r="AA24" s="247">
        <v>1.3672752282990409E-6</v>
      </c>
      <c r="AB24" s="247">
        <v>7.9092545594307991E-6</v>
      </c>
      <c r="AC24" s="247" t="s">
        <v>501</v>
      </c>
      <c r="AD24" s="247" t="s">
        <v>501</v>
      </c>
      <c r="AE24" s="248"/>
      <c r="AF24" s="249">
        <v>47.032487703784227</v>
      </c>
      <c r="AG24" s="249" t="s">
        <v>399</v>
      </c>
      <c r="AH24" s="249">
        <v>1200.6726821697821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1.8776718233394203</v>
      </c>
      <c r="F27" s="247">
        <v>0.20674040364521701</v>
      </c>
      <c r="G27" s="247">
        <v>1.9123058444662669E-3</v>
      </c>
      <c r="H27" s="247">
        <v>2.1732708048514075E-2</v>
      </c>
      <c r="I27" s="247">
        <v>5.2109199689434324E-2</v>
      </c>
      <c r="J27" s="247">
        <v>5.2109199689434324E-2</v>
      </c>
      <c r="K27" s="247">
        <v>5.2109199689434324E-2</v>
      </c>
      <c r="L27" s="247">
        <v>3.9060523132887132E-2</v>
      </c>
      <c r="M27" s="247">
        <v>1.8445514940109102</v>
      </c>
      <c r="N27" s="247">
        <v>1.7125858152264615E-4</v>
      </c>
      <c r="O27" s="247">
        <v>1.9604593647215543E-5</v>
      </c>
      <c r="P27" s="247">
        <v>1.3034820844326819E-3</v>
      </c>
      <c r="Q27" s="247">
        <v>3.3012348557053759E-5</v>
      </c>
      <c r="R27" s="247">
        <v>1.6162565897731248E-3</v>
      </c>
      <c r="S27" s="247">
        <v>1.1009021868425232E-3</v>
      </c>
      <c r="T27" s="247">
        <v>1.7137095564952182E-4</v>
      </c>
      <c r="U27" s="247">
        <v>2.6815509819676442E-5</v>
      </c>
      <c r="V27" s="247">
        <v>4.6408866054204363E-3</v>
      </c>
      <c r="W27" s="247">
        <v>5.6879600000000002E-2</v>
      </c>
      <c r="X27" s="247">
        <v>4.0241022276000004E-3</v>
      </c>
      <c r="Y27" s="247">
        <v>4.5127935604999999E-3</v>
      </c>
      <c r="Z27" s="247">
        <v>3.5206605518999998E-3</v>
      </c>
      <c r="AA27" s="247">
        <v>3.8236250350000001E-3</v>
      </c>
      <c r="AB27" s="247">
        <v>1.5881181375000001E-2</v>
      </c>
      <c r="AC27" s="247">
        <v>5.6879899999999997E-5</v>
      </c>
      <c r="AD27" s="247">
        <v>1.1382E-5</v>
      </c>
      <c r="AE27" s="248"/>
      <c r="AF27" s="249">
        <v>9364.7548495184001</v>
      </c>
      <c r="AG27" s="249" t="s">
        <v>399</v>
      </c>
      <c r="AH27" s="249">
        <v>9.2425723967</v>
      </c>
      <c r="AI27" s="249">
        <v>461.79363077089999</v>
      </c>
      <c r="AJ27" s="249" t="s">
        <v>399</v>
      </c>
      <c r="AK27" s="249" t="s">
        <v>399</v>
      </c>
      <c r="AL27" s="250" t="s">
        <v>12</v>
      </c>
    </row>
    <row r="28" spans="1:38" s="1" customFormat="1" ht="26.25" customHeight="1" thickBot="1" x14ac:dyDescent="0.3">
      <c r="A28" s="244" t="s">
        <v>123</v>
      </c>
      <c r="B28" s="244" t="s">
        <v>164</v>
      </c>
      <c r="C28" s="245" t="s">
        <v>146</v>
      </c>
      <c r="D28" s="246"/>
      <c r="E28" s="247">
        <v>0.64648346927093447</v>
      </c>
      <c r="F28" s="247">
        <v>2.4405904389939684E-2</v>
      </c>
      <c r="G28" s="247">
        <v>4.1102518778664174E-4</v>
      </c>
      <c r="H28" s="247">
        <v>1.0321947926836183E-3</v>
      </c>
      <c r="I28" s="247">
        <v>1.8384093377269151E-2</v>
      </c>
      <c r="J28" s="247">
        <v>1.8384093377269151E-2</v>
      </c>
      <c r="K28" s="247">
        <v>1.8384093377269151E-2</v>
      </c>
      <c r="L28" s="247">
        <v>1.4879412096612941E-2</v>
      </c>
      <c r="M28" s="247">
        <v>0.19369418684601253</v>
      </c>
      <c r="N28" s="247">
        <v>2.3872828124183723E-5</v>
      </c>
      <c r="O28" s="247">
        <v>2.4268418649189872E-6</v>
      </c>
      <c r="P28" s="247">
        <v>2.4488303377497066E-4</v>
      </c>
      <c r="Q28" s="247">
        <v>4.7547860985864381E-6</v>
      </c>
      <c r="R28" s="247">
        <v>3.8516847317955226E-4</v>
      </c>
      <c r="S28" s="247">
        <v>2.5856170608173353E-4</v>
      </c>
      <c r="T28" s="247">
        <v>1.1190831928448995E-5</v>
      </c>
      <c r="U28" s="247">
        <v>4.655888467334902E-6</v>
      </c>
      <c r="V28" s="247">
        <v>8.350929951827363E-4</v>
      </c>
      <c r="W28" s="247">
        <v>1.2737500000000001E-2</v>
      </c>
      <c r="X28" s="247">
        <v>8.4815854810000007E-4</v>
      </c>
      <c r="Y28" s="247">
        <v>9.5063308290000001E-4</v>
      </c>
      <c r="Z28" s="247">
        <v>7.4557794850000009E-4</v>
      </c>
      <c r="AA28" s="247">
        <v>7.9061438890000002E-4</v>
      </c>
      <c r="AB28" s="247">
        <v>3.3349839684000005E-3</v>
      </c>
      <c r="AC28" s="247">
        <v>1.27371E-5</v>
      </c>
      <c r="AD28" s="247">
        <v>2.5559E-6</v>
      </c>
      <c r="AE28" s="248"/>
      <c r="AF28" s="249">
        <v>2051.3574160118001</v>
      </c>
      <c r="AG28" s="249" t="s">
        <v>399</v>
      </c>
      <c r="AH28" s="249" t="s">
        <v>501</v>
      </c>
      <c r="AI28" s="249">
        <v>118.5785053737</v>
      </c>
      <c r="AJ28" s="249" t="s">
        <v>399</v>
      </c>
      <c r="AK28" s="249" t="s">
        <v>399</v>
      </c>
      <c r="AL28" s="250" t="s">
        <v>12</v>
      </c>
    </row>
    <row r="29" spans="1:38" s="1" customFormat="1" ht="26.25" customHeight="1" thickBot="1" x14ac:dyDescent="0.3">
      <c r="A29" s="244" t="s">
        <v>123</v>
      </c>
      <c r="B29" s="244" t="s">
        <v>165</v>
      </c>
      <c r="C29" s="245" t="s">
        <v>147</v>
      </c>
      <c r="D29" s="246"/>
      <c r="E29" s="247">
        <v>1.0314457056628672</v>
      </c>
      <c r="F29" s="247">
        <v>2.7791436322938842E-2</v>
      </c>
      <c r="G29" s="247">
        <v>4.2811653481430339E-4</v>
      </c>
      <c r="H29" s="247">
        <v>1.1180152142111603E-3</v>
      </c>
      <c r="I29" s="247">
        <v>1.3621872067768109E-2</v>
      </c>
      <c r="J29" s="247">
        <v>1.3621872067768109E-2</v>
      </c>
      <c r="K29" s="247">
        <v>1.3621872067768109E-2</v>
      </c>
      <c r="L29" s="247">
        <v>9.4622882516463541E-3</v>
      </c>
      <c r="M29" s="247">
        <v>0.28038456407446849</v>
      </c>
      <c r="N29" s="247">
        <v>2.3784603346859993E-5</v>
      </c>
      <c r="O29" s="247">
        <v>2.378473726088935E-6</v>
      </c>
      <c r="P29" s="247">
        <v>2.5211403015201002E-4</v>
      </c>
      <c r="Q29" s="247">
        <v>4.7569139736705332E-6</v>
      </c>
      <c r="R29" s="247">
        <v>4.0433125988858642E-4</v>
      </c>
      <c r="S29" s="247">
        <v>2.7113987820729572E-4</v>
      </c>
      <c r="T29" s="247">
        <v>9.514397081965791E-6</v>
      </c>
      <c r="U29" s="247">
        <v>4.7568804951631955E-6</v>
      </c>
      <c r="V29" s="247">
        <v>8.5623748477415434E-4</v>
      </c>
      <c r="W29" s="247">
        <v>4.8564999999999997E-3</v>
      </c>
      <c r="X29" s="247">
        <v>1.295101194E-4</v>
      </c>
      <c r="Y29" s="247">
        <v>7.8425572040000005E-4</v>
      </c>
      <c r="Z29" s="247">
        <v>8.7635180530000001E-4</v>
      </c>
      <c r="AA29" s="247">
        <v>2.0146018469999999E-4</v>
      </c>
      <c r="AB29" s="247">
        <v>1.9915778298E-3</v>
      </c>
      <c r="AC29" s="247">
        <v>3.0942E-6</v>
      </c>
      <c r="AD29" s="247">
        <v>6.2279999999999999E-7</v>
      </c>
      <c r="AE29" s="248"/>
      <c r="AF29" s="249">
        <v>2141.2434063088999</v>
      </c>
      <c r="AG29" s="249" t="s">
        <v>399</v>
      </c>
      <c r="AH29" s="249" t="s">
        <v>399</v>
      </c>
      <c r="AI29" s="249">
        <v>125.1218582419</v>
      </c>
      <c r="AJ29" s="249" t="s">
        <v>399</v>
      </c>
      <c r="AK29" s="249" t="s">
        <v>399</v>
      </c>
      <c r="AL29" s="250" t="s">
        <v>12</v>
      </c>
    </row>
    <row r="30" spans="1:38" s="1" customFormat="1" ht="26.25" customHeight="1" thickBot="1" x14ac:dyDescent="0.3">
      <c r="A30" s="244" t="s">
        <v>123</v>
      </c>
      <c r="B30" s="244" t="s">
        <v>166</v>
      </c>
      <c r="C30" s="245" t="s">
        <v>54</v>
      </c>
      <c r="D30" s="246"/>
      <c r="E30" s="247">
        <v>7.979714647567436E-3</v>
      </c>
      <c r="F30" s="247">
        <v>5.9152188915412934E-2</v>
      </c>
      <c r="G30" s="247">
        <v>1.8739909251715703E-5</v>
      </c>
      <c r="H30" s="247">
        <v>8.4227834133144628E-5</v>
      </c>
      <c r="I30" s="247">
        <v>7.070991653762538E-4</v>
      </c>
      <c r="J30" s="247">
        <v>7.070991653762538E-4</v>
      </c>
      <c r="K30" s="247">
        <v>7.070991653762538E-4</v>
      </c>
      <c r="L30" s="247">
        <v>1.3469577774777081E-4</v>
      </c>
      <c r="M30" s="247">
        <v>0.20447661209907048</v>
      </c>
      <c r="N30" s="247">
        <v>3.3526731562004166E-6</v>
      </c>
      <c r="O30" s="247">
        <v>4.513165076410686E-5</v>
      </c>
      <c r="P30" s="247">
        <v>1.6458430293753947E-5</v>
      </c>
      <c r="Q30" s="247">
        <v>5.675320790949638E-7</v>
      </c>
      <c r="R30" s="247">
        <v>2.0035310437556354E-4</v>
      </c>
      <c r="S30" s="247">
        <v>7.644053402849702E-3</v>
      </c>
      <c r="T30" s="247">
        <v>3.1732972200679131E-4</v>
      </c>
      <c r="U30" s="247">
        <v>4.4935364377945849E-5</v>
      </c>
      <c r="V30" s="247">
        <v>4.480835081184774E-3</v>
      </c>
      <c r="W30" s="247">
        <v>4.9010000000000004E-4</v>
      </c>
      <c r="X30" s="247">
        <v>1.20811587E-5</v>
      </c>
      <c r="Y30" s="247">
        <v>1.4458537400000002E-5</v>
      </c>
      <c r="Z30" s="247">
        <v>9.5863797000000007E-6</v>
      </c>
      <c r="AA30" s="247">
        <v>1.5858968500000002E-5</v>
      </c>
      <c r="AB30" s="247">
        <v>5.19850443E-5</v>
      </c>
      <c r="AC30" s="247">
        <v>4.9029999999999999E-7</v>
      </c>
      <c r="AD30" s="247">
        <v>1.6220000000000001E-7</v>
      </c>
      <c r="AE30" s="248"/>
      <c r="AF30" s="249">
        <v>86.240299885200002</v>
      </c>
      <c r="AG30" s="249" t="s">
        <v>399</v>
      </c>
      <c r="AH30" s="249" t="s">
        <v>501</v>
      </c>
      <c r="AI30" s="249">
        <v>2.5420974654999999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0.2067372016474652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9.5926971208111134</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4.8252506446134942E-2</v>
      </c>
      <c r="J32" s="247">
        <v>9.2316618614124463E-2</v>
      </c>
      <c r="K32" s="247">
        <v>0.11883699891866575</v>
      </c>
      <c r="L32" s="247">
        <v>4.645726581675968E-3</v>
      </c>
      <c r="M32" s="247" t="s">
        <v>399</v>
      </c>
      <c r="N32" s="247">
        <v>0.13565401016067838</v>
      </c>
      <c r="O32" s="247">
        <v>6.085302965388637E-4</v>
      </c>
      <c r="P32" s="279" t="s">
        <v>501</v>
      </c>
      <c r="Q32" s="247">
        <v>1.5572048343606968E-3</v>
      </c>
      <c r="R32" s="247">
        <v>5.0477436226794854E-2</v>
      </c>
      <c r="S32" s="247">
        <v>1.1069977005474181</v>
      </c>
      <c r="T32" s="247">
        <v>7.8504334837285316E-3</v>
      </c>
      <c r="U32" s="247">
        <v>9.6505012892269984E-4</v>
      </c>
      <c r="V32" s="247">
        <v>0.38549588134839802</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3679.7767209116</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1.7148905231201963E-2</v>
      </c>
      <c r="J33" s="247">
        <v>3.1757231909633261E-2</v>
      </c>
      <c r="K33" s="247">
        <v>6.3514463819266523E-2</v>
      </c>
      <c r="L33" s="247">
        <v>6.7325331648422507E-4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3679.7767209116</v>
      </c>
      <c r="AL33" s="250" t="s">
        <v>459</v>
      </c>
    </row>
    <row r="34" spans="1:38" s="1" customFormat="1" ht="26.25" customHeight="1" thickBot="1" x14ac:dyDescent="0.3">
      <c r="A34" s="244" t="s">
        <v>121</v>
      </c>
      <c r="B34" s="244" t="s">
        <v>170</v>
      </c>
      <c r="C34" s="245" t="s">
        <v>58</v>
      </c>
      <c r="D34" s="246"/>
      <c r="E34" s="247">
        <v>3.4629211726323966E-2</v>
      </c>
      <c r="F34" s="247">
        <v>3.073733149129002E-3</v>
      </c>
      <c r="G34" s="247">
        <v>1.3635784765082448E-3</v>
      </c>
      <c r="H34" s="247">
        <v>4.6304852431425818E-6</v>
      </c>
      <c r="I34" s="247">
        <v>9.0535929263162E-4</v>
      </c>
      <c r="J34" s="247">
        <v>9.5138006621377344E-4</v>
      </c>
      <c r="K34" s="247">
        <v>1.0045028110277404E-3</v>
      </c>
      <c r="L34" s="247">
        <v>5.8848354021055315E-4</v>
      </c>
      <c r="M34" s="247">
        <v>7.0707225583937945E-3</v>
      </c>
      <c r="N34" s="247" t="s">
        <v>501</v>
      </c>
      <c r="O34" s="247">
        <v>6.6190371880504386E-6</v>
      </c>
      <c r="P34" s="247" t="s">
        <v>501</v>
      </c>
      <c r="Q34" s="247" t="s">
        <v>501</v>
      </c>
      <c r="R34" s="247">
        <v>3.3038370170397676E-5</v>
      </c>
      <c r="S34" s="247">
        <v>1.1232477700236665E-3</v>
      </c>
      <c r="T34" s="247">
        <v>4.6248036661571302E-5</v>
      </c>
      <c r="U34" s="247">
        <v>6.6190371880504386E-6</v>
      </c>
      <c r="V34" s="247">
        <v>6.6076740340795356E-4</v>
      </c>
      <c r="W34" s="247" t="s">
        <v>501</v>
      </c>
      <c r="X34" s="247">
        <v>1.9828703679224059E-5</v>
      </c>
      <c r="Y34" s="247">
        <v>3.3038370170397676E-5</v>
      </c>
      <c r="Z34" s="247" t="s">
        <v>501</v>
      </c>
      <c r="AA34" s="247" t="s">
        <v>501</v>
      </c>
      <c r="AB34" s="247">
        <v>5.2867073849621744E-5</v>
      </c>
      <c r="AC34" s="247" t="s">
        <v>399</v>
      </c>
      <c r="AD34" s="247" t="s">
        <v>399</v>
      </c>
      <c r="AE34" s="248"/>
      <c r="AF34" s="249">
        <v>28.407884927255097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4.2809492434068848E-2</v>
      </c>
      <c r="F36" s="247">
        <v>1.5269344152414588E-3</v>
      </c>
      <c r="G36" s="247">
        <v>1.6411086913388933E-3</v>
      </c>
      <c r="H36" s="247">
        <v>3.9855496789658837E-6</v>
      </c>
      <c r="I36" s="247">
        <v>7.6334998557134814E-4</v>
      </c>
      <c r="J36" s="247">
        <v>8.1797546058305691E-4</v>
      </c>
      <c r="K36" s="247">
        <v>8.1797546058305691E-4</v>
      </c>
      <c r="L36" s="247">
        <v>2.5357239278074768E-4</v>
      </c>
      <c r="M36" s="247">
        <v>4.0347829397060506E-3</v>
      </c>
      <c r="N36" s="247">
        <v>7.0872451055963923E-5</v>
      </c>
      <c r="O36" s="247">
        <v>5.4625475011708881E-6</v>
      </c>
      <c r="P36" s="247">
        <v>1.6364198093636392E-5</v>
      </c>
      <c r="Q36" s="247">
        <v>2.1803301184931011E-5</v>
      </c>
      <c r="R36" s="247">
        <v>2.7265848686101899E-5</v>
      </c>
      <c r="S36" s="247">
        <v>4.7990707016724491E-4</v>
      </c>
      <c r="T36" s="247">
        <v>5.4531697372203801E-4</v>
      </c>
      <c r="U36" s="247">
        <v>5.4531697372203797E-5</v>
      </c>
      <c r="V36" s="247">
        <v>6.5433347964669302E-4</v>
      </c>
      <c r="W36" s="247">
        <v>7.0872451055963917E-2</v>
      </c>
      <c r="X36" s="247" t="s">
        <v>501</v>
      </c>
      <c r="Y36" s="247" t="s">
        <v>501</v>
      </c>
      <c r="Z36" s="247" t="s">
        <v>501</v>
      </c>
      <c r="AA36" s="247" t="s">
        <v>501</v>
      </c>
      <c r="AB36" s="247">
        <v>1.8521083802253225E-6</v>
      </c>
      <c r="AC36" s="247">
        <v>4.3606602369862021E-5</v>
      </c>
      <c r="AD36" s="247">
        <v>2.0724858330622598E-5</v>
      </c>
      <c r="AE36" s="248"/>
      <c r="AF36" s="249">
        <v>23.444409876269905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11.533637023833103</v>
      </c>
      <c r="AI37" s="249" t="s">
        <v>399</v>
      </c>
      <c r="AJ37" s="249" t="s">
        <v>399</v>
      </c>
      <c r="AK37" s="249" t="s">
        <v>414</v>
      </c>
      <c r="AL37" s="250" t="s">
        <v>12</v>
      </c>
    </row>
    <row r="38" spans="1:38" s="1" customFormat="1" ht="26.25" customHeight="1" thickBot="1" x14ac:dyDescent="0.3">
      <c r="A38" s="244" t="s">
        <v>121</v>
      </c>
      <c r="B38" s="244" t="s">
        <v>174</v>
      </c>
      <c r="C38" s="245" t="s">
        <v>281</v>
      </c>
      <c r="D38" s="255"/>
      <c r="E38" s="247">
        <v>4.6196000229715749E-3</v>
      </c>
      <c r="F38" s="247">
        <v>3.6042961097390862E-4</v>
      </c>
      <c r="G38" s="247">
        <v>3.1462664710275026E-6</v>
      </c>
      <c r="H38" s="247">
        <v>2.775139249071323E-6</v>
      </c>
      <c r="I38" s="247">
        <v>1.9479909859799834E-4</v>
      </c>
      <c r="J38" s="247">
        <v>4.1983376065972454E-4</v>
      </c>
      <c r="K38" s="247">
        <v>1.6869270763452569E-3</v>
      </c>
      <c r="L38" s="247">
        <v>1.2953820065887724E-4</v>
      </c>
      <c r="M38" s="247">
        <v>2.8918214116123958E-3</v>
      </c>
      <c r="N38" s="247">
        <v>3.9914519150549269E-10</v>
      </c>
      <c r="O38" s="247">
        <v>1.040114082674156E-5</v>
      </c>
      <c r="P38" s="247" t="s">
        <v>501</v>
      </c>
      <c r="Q38" s="247" t="s">
        <v>501</v>
      </c>
      <c r="R38" s="247">
        <v>2.4500873603240288E-5</v>
      </c>
      <c r="S38" s="247">
        <v>8.7609581701550659E-4</v>
      </c>
      <c r="T38" s="247">
        <v>3.1392547064871634E-5</v>
      </c>
      <c r="U38" s="247">
        <v>3.4958353901032642E-6</v>
      </c>
      <c r="V38" s="247">
        <v>5.7858369842392506E-4</v>
      </c>
      <c r="W38" s="247" t="s">
        <v>501</v>
      </c>
      <c r="X38" s="247">
        <v>1.0480626142382314E-5</v>
      </c>
      <c r="Y38" s="247">
        <v>1.7465535724729623E-5</v>
      </c>
      <c r="Z38" s="247" t="s">
        <v>399</v>
      </c>
      <c r="AA38" s="247" t="s">
        <v>399</v>
      </c>
      <c r="AB38" s="247">
        <v>2.7946161867111928E-5</v>
      </c>
      <c r="AC38" s="247" t="s">
        <v>501</v>
      </c>
      <c r="AD38" s="247" t="s">
        <v>399</v>
      </c>
      <c r="AE38" s="248"/>
      <c r="AF38" s="249">
        <v>14.937390338426788</v>
      </c>
      <c r="AG38" s="249" t="s">
        <v>399</v>
      </c>
      <c r="AH38" s="249" t="s">
        <v>399</v>
      </c>
      <c r="AI38" s="249">
        <v>2.1439082715235231E-5</v>
      </c>
      <c r="AJ38" s="249" t="s">
        <v>399</v>
      </c>
      <c r="AK38" s="249" t="s">
        <v>414</v>
      </c>
      <c r="AL38" s="250" t="s">
        <v>12</v>
      </c>
    </row>
    <row r="39" spans="1:38" s="1" customFormat="1" ht="26.25" customHeight="1" thickBot="1" x14ac:dyDescent="0.3">
      <c r="A39" s="244" t="s">
        <v>115</v>
      </c>
      <c r="B39" s="244" t="s">
        <v>175</v>
      </c>
      <c r="C39" s="245" t="s">
        <v>423</v>
      </c>
      <c r="D39" s="246"/>
      <c r="E39" s="247">
        <v>0.44240485021578102</v>
      </c>
      <c r="F39" s="247">
        <v>0.28704215378067377</v>
      </c>
      <c r="G39" s="247">
        <v>0.17115396966318605</v>
      </c>
      <c r="H39" s="247">
        <v>6.7531193070807932E-3</v>
      </c>
      <c r="I39" s="247">
        <v>3.9919921741793443E-2</v>
      </c>
      <c r="J39" s="247">
        <v>4.514782324866335E-2</v>
      </c>
      <c r="K39" s="247">
        <v>4.514782324866335E-2</v>
      </c>
      <c r="L39" s="247">
        <v>1.790784957110585E-2</v>
      </c>
      <c r="M39" s="247">
        <v>0.48004298301635945</v>
      </c>
      <c r="N39" s="247">
        <v>1.4061683043584258E-2</v>
      </c>
      <c r="O39" s="247">
        <v>2.7126335922877297E-4</v>
      </c>
      <c r="P39" s="247">
        <v>6.0952337147289481E-3</v>
      </c>
      <c r="Q39" s="247">
        <v>1.9677929050647283E-3</v>
      </c>
      <c r="R39" s="247">
        <v>1.7568880234575927E-2</v>
      </c>
      <c r="S39" s="247">
        <v>5.2564098825384877E-3</v>
      </c>
      <c r="T39" s="247">
        <v>0.2179717713312557</v>
      </c>
      <c r="U39" s="247">
        <v>8.102194561691149E-4</v>
      </c>
      <c r="V39" s="247">
        <v>3.9371683748166901E-2</v>
      </c>
      <c r="W39" s="247">
        <v>1.6157478147455814E-2</v>
      </c>
      <c r="X39" s="247">
        <v>1.120563139590643E-5</v>
      </c>
      <c r="Y39" s="247">
        <v>3.4411754383774185E-5</v>
      </c>
      <c r="Z39" s="247">
        <v>1.5023713380343464E-5</v>
      </c>
      <c r="AA39" s="247">
        <v>1.4455891415768186E-5</v>
      </c>
      <c r="AB39" s="247">
        <v>7.5096990575792264E-5</v>
      </c>
      <c r="AC39" s="247" t="s">
        <v>501</v>
      </c>
      <c r="AD39" s="247" t="s">
        <v>501</v>
      </c>
      <c r="AE39" s="248"/>
      <c r="AF39" s="249">
        <v>1742.6338356233023</v>
      </c>
      <c r="AG39" s="249" t="s">
        <v>399</v>
      </c>
      <c r="AH39" s="249">
        <v>10964.759872530771</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0.68952565637094465</v>
      </c>
      <c r="F41" s="247">
        <v>0.14363825552162707</v>
      </c>
      <c r="G41" s="247">
        <v>0.31956538949479568</v>
      </c>
      <c r="H41" s="247">
        <v>1.9354902343716392E-2</v>
      </c>
      <c r="I41" s="247">
        <v>0.11375330146966171</v>
      </c>
      <c r="J41" s="247">
        <v>0.11547655574063899</v>
      </c>
      <c r="K41" s="247">
        <v>0.12190029066939496</v>
      </c>
      <c r="L41" s="247">
        <v>8.7390241290015869E-3</v>
      </c>
      <c r="M41" s="247">
        <v>1.6763294606217398</v>
      </c>
      <c r="N41" s="247">
        <v>1.8723298518794181E-2</v>
      </c>
      <c r="O41" s="247">
        <v>2.6916523949899675E-3</v>
      </c>
      <c r="P41" s="247">
        <v>2.9480852673929815E-3</v>
      </c>
      <c r="Q41" s="247">
        <v>2.6268025456588893E-3</v>
      </c>
      <c r="R41" s="247">
        <v>6.2691446761940677E-3</v>
      </c>
      <c r="S41" s="247">
        <v>3.8744045357701337E-3</v>
      </c>
      <c r="T41" s="247">
        <v>1.7240752057803338E-3</v>
      </c>
      <c r="U41" s="247">
        <v>1.2689773278001642E-2</v>
      </c>
      <c r="V41" s="247">
        <v>0.12363027620941974</v>
      </c>
      <c r="W41" s="247">
        <v>0.16438689252128108</v>
      </c>
      <c r="X41" s="247">
        <v>3.5820235900435281E-2</v>
      </c>
      <c r="Y41" s="247">
        <v>4.5751874395086621E-2</v>
      </c>
      <c r="Z41" s="247">
        <v>1.7911564259340661E-2</v>
      </c>
      <c r="AA41" s="247">
        <v>1.8611557420413271E-2</v>
      </c>
      <c r="AB41" s="247">
        <v>0.11809523197527584</v>
      </c>
      <c r="AC41" s="247">
        <v>1.0366266252823395E-3</v>
      </c>
      <c r="AD41" s="247">
        <v>1.7532751249516452E-2</v>
      </c>
      <c r="AE41" s="248"/>
      <c r="AF41" s="249">
        <v>3125.9003229655418</v>
      </c>
      <c r="AG41" s="249">
        <v>103.10876444972233</v>
      </c>
      <c r="AH41" s="249">
        <v>19381.802205152992</v>
      </c>
      <c r="AI41" s="249">
        <v>194.5398382647023</v>
      </c>
      <c r="AJ41" s="249" t="s">
        <v>399</v>
      </c>
      <c r="AK41" s="249" t="s">
        <v>414</v>
      </c>
      <c r="AL41" s="250" t="s">
        <v>12</v>
      </c>
    </row>
    <row r="42" spans="1:38" s="1" customFormat="1" ht="26.25" customHeight="1" thickBot="1" x14ac:dyDescent="0.3">
      <c r="A42" s="244" t="s">
        <v>121</v>
      </c>
      <c r="B42" s="244" t="s">
        <v>178</v>
      </c>
      <c r="C42" s="245" t="s">
        <v>60</v>
      </c>
      <c r="D42" s="246"/>
      <c r="E42" s="247">
        <v>5.8281969835218385E-3</v>
      </c>
      <c r="F42" s="247">
        <v>5.8081121407049234E-2</v>
      </c>
      <c r="G42" s="247">
        <v>7.2131270783729789E-6</v>
      </c>
      <c r="H42" s="247">
        <v>7.8552586377680613E-6</v>
      </c>
      <c r="I42" s="247">
        <v>3.0026252315042687E-4</v>
      </c>
      <c r="J42" s="247">
        <v>3.2110336363214685E-4</v>
      </c>
      <c r="K42" s="247">
        <v>3.4442649962102684E-4</v>
      </c>
      <c r="L42" s="247">
        <v>3.9403388697627133E-5</v>
      </c>
      <c r="M42" s="247">
        <v>0.39414942754755439</v>
      </c>
      <c r="N42" s="247">
        <v>1.8011045790052852E-5</v>
      </c>
      <c r="O42" s="247">
        <v>7.7775583479170788E-6</v>
      </c>
      <c r="P42" s="247" t="s">
        <v>501</v>
      </c>
      <c r="Q42" s="247" t="s">
        <v>501</v>
      </c>
      <c r="R42" s="247">
        <v>7.7511360578411012E-5</v>
      </c>
      <c r="S42" s="247">
        <v>2.1392531315713209E-3</v>
      </c>
      <c r="T42" s="247">
        <v>5.7366321618364366E-5</v>
      </c>
      <c r="U42" s="247">
        <v>7.2815738727770782E-6</v>
      </c>
      <c r="V42" s="247">
        <v>1.0428232278427E-3</v>
      </c>
      <c r="W42" s="247" t="s">
        <v>501</v>
      </c>
      <c r="X42" s="247">
        <v>2.3852855593815904E-5</v>
      </c>
      <c r="Y42" s="247">
        <v>2.4994903273027733E-5</v>
      </c>
      <c r="Z42" s="247" t="s">
        <v>399</v>
      </c>
      <c r="AA42" s="247" t="s">
        <v>399</v>
      </c>
      <c r="AB42" s="247">
        <v>4.8847758866843634E-5</v>
      </c>
      <c r="AC42" s="247" t="s">
        <v>501</v>
      </c>
      <c r="AD42" s="247" t="s">
        <v>399</v>
      </c>
      <c r="AE42" s="248"/>
      <c r="AF42" s="249">
        <v>31.874361470694389</v>
      </c>
      <c r="AG42" s="249" t="s">
        <v>399</v>
      </c>
      <c r="AH42" s="249" t="s">
        <v>399</v>
      </c>
      <c r="AI42" s="249">
        <v>0.96741814432084672</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9.1246826355069846E-4</v>
      </c>
      <c r="F44" s="247">
        <v>4.1922517369900898E-3</v>
      </c>
      <c r="G44" s="247">
        <v>5.9601060049012323E-7</v>
      </c>
      <c r="H44" s="247">
        <v>4.2132389718027875E-7</v>
      </c>
      <c r="I44" s="247">
        <v>1.4016842763734259E-4</v>
      </c>
      <c r="J44" s="247">
        <v>1.4111667002628351E-3</v>
      </c>
      <c r="K44" s="247">
        <v>5.2378663634646098E-3</v>
      </c>
      <c r="L44" s="247">
        <v>3.0466178639383426E-5</v>
      </c>
      <c r="M44" s="247">
        <v>1.1503605578254797E-2</v>
      </c>
      <c r="N44" s="247">
        <v>4.6745577155849429E-7</v>
      </c>
      <c r="O44" s="247">
        <v>1.9447992935867087E-6</v>
      </c>
      <c r="P44" s="247" t="s">
        <v>501</v>
      </c>
      <c r="Q44" s="247" t="s">
        <v>501</v>
      </c>
      <c r="R44" s="247">
        <v>5.6565185950507472E-6</v>
      </c>
      <c r="S44" s="247">
        <v>2.4990280237149719E-4</v>
      </c>
      <c r="T44" s="247">
        <v>6.9429389643231748E-6</v>
      </c>
      <c r="U44" s="247">
        <v>6.4320953153621399E-7</v>
      </c>
      <c r="V44" s="247">
        <v>1.4437010258702682E-4</v>
      </c>
      <c r="W44" s="247" t="s">
        <v>501</v>
      </c>
      <c r="X44" s="247">
        <v>2.1525189385870777E-6</v>
      </c>
      <c r="Y44" s="247">
        <v>3.0609684187117957E-6</v>
      </c>
      <c r="Z44" s="247" t="s">
        <v>399</v>
      </c>
      <c r="AA44" s="247" t="s">
        <v>399</v>
      </c>
      <c r="AB44" s="247">
        <v>5.2134873572988738E-6</v>
      </c>
      <c r="AC44" s="247" t="s">
        <v>501</v>
      </c>
      <c r="AD44" s="247" t="s">
        <v>399</v>
      </c>
      <c r="AE44" s="248"/>
      <c r="AF44" s="249">
        <v>2.7666179981058923</v>
      </c>
      <c r="AG44" s="249" t="s">
        <v>399</v>
      </c>
      <c r="AH44" s="249" t="s">
        <v>399</v>
      </c>
      <c r="AI44" s="249">
        <v>2.510821416727187E-2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5.6668757511748807E-6</v>
      </c>
      <c r="G47" s="247">
        <v>1.0065463607661393E-8</v>
      </c>
      <c r="H47" s="247">
        <v>1.0456845818424108E-8</v>
      </c>
      <c r="I47" s="247">
        <v>8.7650410870525343E-6</v>
      </c>
      <c r="J47" s="247">
        <v>5.181822248108384E-5</v>
      </c>
      <c r="K47" s="247">
        <v>3.5024461641695447E-4</v>
      </c>
      <c r="L47" s="247">
        <v>2.0713693771101524E-6</v>
      </c>
      <c r="M47" s="247">
        <v>2.1585779474092714E-5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7.394142431401072E-8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3.5588716426431813E-2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0.28870615576507164</v>
      </c>
      <c r="AL53" s="250" t="s">
        <v>373</v>
      </c>
    </row>
    <row r="54" spans="1:38" s="1" customFormat="1" ht="37.5" customHeight="1" thickBot="1" x14ac:dyDescent="0.3">
      <c r="A54" s="244" t="s">
        <v>116</v>
      </c>
      <c r="B54" s="251" t="s">
        <v>188</v>
      </c>
      <c r="C54" s="254" t="s">
        <v>291</v>
      </c>
      <c r="D54" s="256"/>
      <c r="E54" s="247" t="s">
        <v>399</v>
      </c>
      <c r="F54" s="247">
        <v>0.22561780377007412</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31428.118796402381</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1.0574467999999999E-3</v>
      </c>
      <c r="J61" s="247">
        <v>1.0574468E-2</v>
      </c>
      <c r="K61" s="247">
        <v>3.514958666666667E-2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31137.666666666672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1.4474500095355038</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1187890</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0.63054954473635616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5.4008284E-3</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6.304528826459042E-3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1187890</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0.21459309999999998</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4.3088322805315349E-3</v>
      </c>
      <c r="F91" s="247">
        <v>1.1515581445418104E-2</v>
      </c>
      <c r="G91" s="247">
        <v>1.4936939992727847E-3</v>
      </c>
      <c r="H91" s="247">
        <v>9.873897313736597E-3</v>
      </c>
      <c r="I91" s="247">
        <v>6.946937756016841E-2</v>
      </c>
      <c r="J91" s="247">
        <v>7.4300229829908943E-2</v>
      </c>
      <c r="K91" s="247">
        <v>7.5298015282037514E-2</v>
      </c>
      <c r="L91" s="247">
        <v>2.8907916231783043E-4</v>
      </c>
      <c r="M91" s="247">
        <v>0.13181670095724971</v>
      </c>
      <c r="N91" s="247">
        <v>7.9216361073162142E-2</v>
      </c>
      <c r="O91" s="247">
        <v>1.5446268810709769E-2</v>
      </c>
      <c r="P91" s="247">
        <v>3.3883435939793485E-4</v>
      </c>
      <c r="Q91" s="247">
        <v>1.4913787621728217E-4</v>
      </c>
      <c r="R91" s="247">
        <v>1.2073832885586082E-2</v>
      </c>
      <c r="S91" s="247">
        <v>0.47543567912492546</v>
      </c>
      <c r="T91" s="247">
        <v>2.6573457561341281E-2</v>
      </c>
      <c r="U91" s="247">
        <v>2.4861352093762919E-3</v>
      </c>
      <c r="V91" s="247">
        <v>0.27441594433586708</v>
      </c>
      <c r="W91" s="247">
        <v>2.3792523647558065E-4</v>
      </c>
      <c r="X91" s="247">
        <v>2.6409701248789454E-4</v>
      </c>
      <c r="Y91" s="247">
        <v>1.070663564140113E-4</v>
      </c>
      <c r="Z91" s="247">
        <v>1.070663564140113E-4</v>
      </c>
      <c r="AA91" s="247">
        <v>1.070663564140113E-4</v>
      </c>
      <c r="AB91" s="247">
        <v>5.852960817299284E-4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0.16174697730853327</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3.5749777963134213E-5</v>
      </c>
      <c r="F99" s="247">
        <v>9.5599551429328912E-4</v>
      </c>
      <c r="G99" s="247" t="s">
        <v>399</v>
      </c>
      <c r="H99" s="247">
        <v>1.2532701497029229E-3</v>
      </c>
      <c r="I99" s="247">
        <v>2.8816940867197025E-5</v>
      </c>
      <c r="J99" s="247">
        <v>4.4279689625205188E-5</v>
      </c>
      <c r="K99" s="247">
        <v>9.6993605845687554E-5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7.0285221627309824E-2</v>
      </c>
      <c r="AL99" s="250" t="s">
        <v>402</v>
      </c>
    </row>
    <row r="100" spans="1:38" s="1" customFormat="1" ht="26.25" customHeight="1" thickBot="1" x14ac:dyDescent="0.3">
      <c r="A100" s="244" t="s">
        <v>118</v>
      </c>
      <c r="B100" s="244" t="s">
        <v>227</v>
      </c>
      <c r="C100" s="245" t="s">
        <v>435</v>
      </c>
      <c r="D100" s="263"/>
      <c r="E100" s="247">
        <v>8.2778156695807642E-5</v>
      </c>
      <c r="F100" s="247">
        <v>1.3810541293539529E-3</v>
      </c>
      <c r="G100" s="247" t="s">
        <v>399</v>
      </c>
      <c r="H100" s="247">
        <v>1.642186960226613E-3</v>
      </c>
      <c r="I100" s="247">
        <v>3.9639847243994049E-5</v>
      </c>
      <c r="J100" s="247">
        <v>5.9470500280627226E-5</v>
      </c>
      <c r="K100" s="247">
        <v>1.2994372413986909E-4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0.22069823645046244</v>
      </c>
      <c r="AL100" s="250" t="s">
        <v>402</v>
      </c>
    </row>
    <row r="101" spans="1:38" s="1" customFormat="1" ht="26.25" customHeight="1" thickBot="1" x14ac:dyDescent="0.3">
      <c r="A101" s="244" t="s">
        <v>118</v>
      </c>
      <c r="B101" s="244" t="s">
        <v>229</v>
      </c>
      <c r="C101" s="245" t="s">
        <v>272</v>
      </c>
      <c r="D101" s="263"/>
      <c r="E101" s="247">
        <v>3.2876146914840332E-7</v>
      </c>
      <c r="F101" s="247">
        <v>4.0195518553335031E-6</v>
      </c>
      <c r="G101" s="247" t="s">
        <v>399</v>
      </c>
      <c r="H101" s="247">
        <v>1.1996114685914799E-5</v>
      </c>
      <c r="I101" s="247">
        <v>3.5166680878732966E-7</v>
      </c>
      <c r="J101" s="247">
        <v>1.0550004263619888E-6</v>
      </c>
      <c r="K101" s="247">
        <v>2.4616676615113076E-6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1.758334043936648E-2</v>
      </c>
      <c r="AL101" s="250" t="s">
        <v>402</v>
      </c>
    </row>
    <row r="102" spans="1:38" s="1" customFormat="1" ht="26.25" customHeight="1" thickBot="1" x14ac:dyDescent="0.3">
      <c r="A102" s="244" t="s">
        <v>118</v>
      </c>
      <c r="B102" s="244" t="s">
        <v>230</v>
      </c>
      <c r="C102" s="245" t="s">
        <v>436</v>
      </c>
      <c r="D102" s="263"/>
      <c r="E102" s="247">
        <v>6.7165218064789977E-8</v>
      </c>
      <c r="F102" s="247" t="s">
        <v>399</v>
      </c>
      <c r="G102" s="247" t="s">
        <v>399</v>
      </c>
      <c r="H102" s="247">
        <v>6.4709095295571896E-6</v>
      </c>
      <c r="I102" s="247">
        <v>1.899783433538601E-8</v>
      </c>
      <c r="J102" s="247">
        <v>4.3295616067301281E-7</v>
      </c>
      <c r="K102" s="247">
        <v>3.1403720021266567E-6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3.0576042437643965E-3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1.1298784631558885E-6</v>
      </c>
      <c r="F104" s="247">
        <v>1.3751910680449029E-5</v>
      </c>
      <c r="G104" s="247" t="s">
        <v>399</v>
      </c>
      <c r="H104" s="247">
        <v>2.3469225780959333E-5</v>
      </c>
      <c r="I104" s="247">
        <v>4.7185457367324656E-7</v>
      </c>
      <c r="J104" s="247">
        <v>1.4155637210197395E-6</v>
      </c>
      <c r="K104" s="247">
        <v>3.3029820157127262E-6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2.3592728683662328E-2</v>
      </c>
      <c r="AL104" s="250" t="s">
        <v>402</v>
      </c>
    </row>
    <row r="105" spans="1:38" s="1" customFormat="1" ht="26.25" customHeight="1" thickBot="1" x14ac:dyDescent="0.3">
      <c r="A105" s="244" t="s">
        <v>118</v>
      </c>
      <c r="B105" s="244" t="s">
        <v>354</v>
      </c>
      <c r="C105" s="245" t="s">
        <v>276</v>
      </c>
      <c r="D105" s="263"/>
      <c r="E105" s="247">
        <v>1.5009526518152997E-5</v>
      </c>
      <c r="F105" s="247">
        <v>1.8355087548800868E-4</v>
      </c>
      <c r="G105" s="247" t="s">
        <v>399</v>
      </c>
      <c r="H105" s="247">
        <v>3.8170911441988301E-4</v>
      </c>
      <c r="I105" s="247">
        <v>4.2663591208952624E-6</v>
      </c>
      <c r="J105" s="247">
        <v>6.7042786185496969E-6</v>
      </c>
      <c r="K105" s="247">
        <v>1.4627516985926614E-5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3.0473993720680444E-2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1.3782955147294447E-6</v>
      </c>
      <c r="F107" s="247" t="s">
        <v>399</v>
      </c>
      <c r="G107" s="247" t="s">
        <v>399</v>
      </c>
      <c r="H107" s="247">
        <v>5.4967019887635359E-5</v>
      </c>
      <c r="I107" s="247">
        <v>6.1727252640298998E-7</v>
      </c>
      <c r="J107" s="247">
        <v>8.2303003520398675E-6</v>
      </c>
      <c r="K107" s="247">
        <v>3.9093926672189368E-5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0.20575750880099666</v>
      </c>
      <c r="AL107" s="250" t="s">
        <v>402</v>
      </c>
    </row>
    <row r="108" spans="1:38" s="1" customFormat="1" ht="26.25" customHeight="1" thickBot="1" x14ac:dyDescent="0.3">
      <c r="A108" s="244" t="s">
        <v>118</v>
      </c>
      <c r="B108" s="244" t="s">
        <v>356</v>
      </c>
      <c r="C108" s="245" t="s">
        <v>438</v>
      </c>
      <c r="D108" s="263"/>
      <c r="E108" s="247">
        <v>2.6978569150978562E-6</v>
      </c>
      <c r="F108" s="247" t="s">
        <v>399</v>
      </c>
      <c r="G108" s="247" t="s">
        <v>399</v>
      </c>
      <c r="H108" s="247">
        <v>5.5896379691322093E-5</v>
      </c>
      <c r="I108" s="247">
        <v>1.080638202474759E-6</v>
      </c>
      <c r="J108" s="247">
        <v>1.0806382024747588E-5</v>
      </c>
      <c r="K108" s="247">
        <v>2.1612764049495177E-5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0.54031910123737936</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1.0192010109292642E-7</v>
      </c>
      <c r="F110" s="247" t="s">
        <v>399</v>
      </c>
      <c r="G110" s="247" t="s">
        <v>399</v>
      </c>
      <c r="H110" s="247">
        <v>2.9652922925045422E-6</v>
      </c>
      <c r="I110" s="247">
        <v>3.3546025039362216E-7</v>
      </c>
      <c r="J110" s="247">
        <v>2.3532152801213829E-6</v>
      </c>
      <c r="K110" s="247">
        <v>2.5822228188707799E-6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2.523610216008048E-2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1.2293697264277562E-3</v>
      </c>
      <c r="F112" s="247" t="s">
        <v>501</v>
      </c>
      <c r="G112" s="247" t="s">
        <v>399</v>
      </c>
      <c r="H112" s="247">
        <v>1.5367121580346955E-3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30734.243160693906</v>
      </c>
      <c r="AL112" s="250" t="s">
        <v>492</v>
      </c>
    </row>
    <row r="113" spans="1:38" s="1" customFormat="1" ht="26.25" customHeight="1" thickBot="1" x14ac:dyDescent="0.3">
      <c r="A113" s="244" t="s">
        <v>128</v>
      </c>
      <c r="B113" s="264" t="s">
        <v>246</v>
      </c>
      <c r="C113" s="265" t="s">
        <v>135</v>
      </c>
      <c r="D113" s="246"/>
      <c r="E113" s="247">
        <v>8.1897745858807618E-4</v>
      </c>
      <c r="F113" s="247" t="s">
        <v>501</v>
      </c>
      <c r="G113" s="247" t="s">
        <v>399</v>
      </c>
      <c r="H113" s="247">
        <v>1.94965771344497E-3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8810.8957393573037</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2.066977055529115E-3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11663.540725344606</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2.2953414951804619E-5</v>
      </c>
      <c r="J119" s="247">
        <v>4.0990995198182808E-4</v>
      </c>
      <c r="K119" s="247">
        <v>4.0990995198182808E-4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304.62194869360292</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2.619748758764985E-4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304.62194869360292</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3.68952E-3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15.372999999999999</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4.3584750000000005E-3</v>
      </c>
      <c r="F133" s="247">
        <v>6.8678999999999998E-5</v>
      </c>
      <c r="G133" s="247">
        <v>5.9697900000000009E-4</v>
      </c>
      <c r="H133" s="247" t="s">
        <v>399</v>
      </c>
      <c r="I133" s="247">
        <v>1.8332010000000001E-4</v>
      </c>
      <c r="J133" s="247">
        <v>1.8332010000000001E-4</v>
      </c>
      <c r="K133" s="247">
        <v>2.0371248000000002E-4</v>
      </c>
      <c r="L133" s="247" t="s">
        <v>501</v>
      </c>
      <c r="M133" s="247">
        <v>7.3962000000000008E-4</v>
      </c>
      <c r="N133" s="247">
        <v>1.5864849000000002E-4</v>
      </c>
      <c r="O133" s="247">
        <v>2.6573490000000002E-5</v>
      </c>
      <c r="P133" s="247">
        <v>7.8716700000000007E-3</v>
      </c>
      <c r="Q133" s="247">
        <v>7.1901629999999991E-5</v>
      </c>
      <c r="R133" s="247">
        <v>7.1637479999999998E-5</v>
      </c>
      <c r="S133" s="247">
        <v>6.5667690000000001E-5</v>
      </c>
      <c r="T133" s="247">
        <v>9.1554389999999985E-5</v>
      </c>
      <c r="U133" s="247">
        <v>1.0449774000000001E-4</v>
      </c>
      <c r="V133" s="247">
        <v>8.4591396000000018E-4</v>
      </c>
      <c r="W133" s="247">
        <v>1.4264100000000002E-4</v>
      </c>
      <c r="X133" s="247">
        <v>6.9735600000000015E-8</v>
      </c>
      <c r="Y133" s="247">
        <v>3.809043000000001E-8</v>
      </c>
      <c r="Z133" s="247">
        <v>3.4022520000000005E-8</v>
      </c>
      <c r="AA133" s="247">
        <v>3.6928170000000006E-8</v>
      </c>
      <c r="AB133" s="247">
        <v>1.7877672000000003E-7</v>
      </c>
      <c r="AC133" s="247">
        <v>7.924500000000001E-4</v>
      </c>
      <c r="AD133" s="247">
        <v>2.1660300000000002E-3</v>
      </c>
      <c r="AE133" s="248"/>
      <c r="AF133" s="249" t="s">
        <v>399</v>
      </c>
      <c r="AG133" s="249" t="s">
        <v>399</v>
      </c>
      <c r="AH133" s="249" t="s">
        <v>399</v>
      </c>
      <c r="AI133" s="249" t="s">
        <v>399</v>
      </c>
      <c r="AJ133" s="249" t="s">
        <v>399</v>
      </c>
      <c r="AK133" s="249">
        <v>5283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2.0551638450000001E-3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137010923</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4.1355509999999998E-2</v>
      </c>
      <c r="J139" s="247">
        <v>4.1355509999999998E-2</v>
      </c>
      <c r="K139" s="247">
        <v>4.1355509999999998E-2</v>
      </c>
      <c r="L139" s="247" t="s">
        <v>501</v>
      </c>
      <c r="M139" s="247" t="s">
        <v>501</v>
      </c>
      <c r="N139" s="247">
        <v>1.2044000000000001E-4</v>
      </c>
      <c r="O139" s="247">
        <v>2.4095E-4</v>
      </c>
      <c r="P139" s="247">
        <v>2.4095E-4</v>
      </c>
      <c r="Q139" s="247">
        <v>3.8196000000000004E-4</v>
      </c>
      <c r="R139" s="247">
        <v>3.6310999999999998E-4</v>
      </c>
      <c r="S139" s="247">
        <v>8.4664000000000007E-4</v>
      </c>
      <c r="T139" s="247" t="s">
        <v>501</v>
      </c>
      <c r="U139" s="247" t="s">
        <v>501</v>
      </c>
      <c r="V139" s="247" t="s">
        <v>501</v>
      </c>
      <c r="W139" s="247">
        <v>0.40947000000000006</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1121</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5.2574023194440258</v>
      </c>
      <c r="F141" s="271">
        <f t="shared" ref="F141:AD141" si="0">SUM(F14:F140)</f>
        <v>3.879422137717464</v>
      </c>
      <c r="G141" s="271">
        <f t="shared" si="0"/>
        <v>0.53551452268212163</v>
      </c>
      <c r="H141" s="271">
        <f t="shared" si="0"/>
        <v>7.8705457518306723E-2</v>
      </c>
      <c r="I141" s="271">
        <f t="shared" si="0"/>
        <v>0.43431188799136855</v>
      </c>
      <c r="J141" s="271">
        <f t="shared" si="0"/>
        <v>0.52410624324514943</v>
      </c>
      <c r="K141" s="271">
        <f t="shared" si="0"/>
        <v>0.68639532731038178</v>
      </c>
      <c r="L141" s="271">
        <f t="shared" si="0"/>
        <v>0.10304527071022593</v>
      </c>
      <c r="M141" s="271">
        <f t="shared" si="0"/>
        <v>5.6885124607429782</v>
      </c>
      <c r="N141" s="271">
        <f t="shared" si="0"/>
        <v>0.7902779508806379</v>
      </c>
      <c r="O141" s="271">
        <f t="shared" si="0"/>
        <v>6.8471547753147122E-2</v>
      </c>
      <c r="P141" s="271">
        <f t="shared" si="0"/>
        <v>5.2458447216522007E-2</v>
      </c>
      <c r="Q141" s="271">
        <f t="shared" si="0"/>
        <v>4.5809815849962812E-2</v>
      </c>
      <c r="R141" s="271">
        <f>SUM(R14:R140)</f>
        <v>0.13491835535691918</v>
      </c>
      <c r="S141" s="271">
        <f t="shared" si="0"/>
        <v>1.7506388330324043</v>
      </c>
      <c r="T141" s="271">
        <f t="shared" si="0"/>
        <v>0.32557650085381912</v>
      </c>
      <c r="U141" s="271">
        <f t="shared" si="0"/>
        <v>2.3436227918320372E-2</v>
      </c>
      <c r="V141" s="271">
        <f t="shared" si="0"/>
        <v>1.7382757035148488</v>
      </c>
      <c r="W141" s="271">
        <f t="shared" si="0"/>
        <v>0.75681164511109777</v>
      </c>
      <c r="X141" s="271">
        <f t="shared" si="0"/>
        <v>4.6948614548332934E-2</v>
      </c>
      <c r="Y141" s="271">
        <f t="shared" si="0"/>
        <v>5.2951481917965816E-2</v>
      </c>
      <c r="Z141" s="271">
        <f t="shared" si="0"/>
        <v>2.3264205157848893E-2</v>
      </c>
      <c r="AA141" s="271">
        <f t="shared" si="0"/>
        <v>2.3750168975806531E-2</v>
      </c>
      <c r="AB141" s="271">
        <f t="shared" si="0"/>
        <v>0.14691614754788365</v>
      </c>
      <c r="AC141" s="271">
        <f t="shared" si="0"/>
        <v>2.6377834727652202E-2</v>
      </c>
      <c r="AD141" s="271">
        <f t="shared" si="0"/>
        <v>3.683659400784707E-2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1.6569957841298151</v>
      </c>
      <c r="F143" s="247">
        <v>0.16849531474356558</v>
      </c>
      <c r="G143" s="247">
        <v>1.6759693633497366E-3</v>
      </c>
      <c r="H143" s="247">
        <v>1.8534253461104142E-2</v>
      </c>
      <c r="I143" s="247">
        <v>4.6223193513450708E-2</v>
      </c>
      <c r="J143" s="247">
        <v>4.6223193513450708E-2</v>
      </c>
      <c r="K143" s="247">
        <v>4.6223193513450708E-2</v>
      </c>
      <c r="L143" s="247">
        <v>3.4692247387965974E-2</v>
      </c>
      <c r="M143" s="247">
        <v>1.4764192370084539</v>
      </c>
      <c r="N143" s="247">
        <v>1.4843967185324566E-4</v>
      </c>
      <c r="O143" s="247">
        <v>1.6953480588258779E-5</v>
      </c>
      <c r="P143" s="247">
        <v>1.1378460039384887E-3</v>
      </c>
      <c r="Q143" s="247">
        <v>2.8633177669181994E-5</v>
      </c>
      <c r="R143" s="247">
        <v>1.4212536684720483E-3</v>
      </c>
      <c r="S143" s="247">
        <v>9.6759440521909765E-4</v>
      </c>
      <c r="T143" s="247">
        <v>1.4692067496306814E-4</v>
      </c>
      <c r="U143" s="247">
        <v>2.3359394161846474E-5</v>
      </c>
      <c r="V143" s="247">
        <v>4.0464774439122999E-3</v>
      </c>
      <c r="W143" s="247">
        <v>5.0064999999999998E-2</v>
      </c>
      <c r="X143" s="247">
        <v>3.5657414145000002E-3</v>
      </c>
      <c r="Y143" s="247">
        <v>3.9988360677000005E-3</v>
      </c>
      <c r="Z143" s="247">
        <v>3.1202382668999999E-3</v>
      </c>
      <c r="AA143" s="247">
        <v>3.3854308237000002E-3</v>
      </c>
      <c r="AB143" s="247">
        <v>1.4070246572800002E-2</v>
      </c>
      <c r="AC143" s="247">
        <v>5.0065300000000003E-5</v>
      </c>
      <c r="AD143" s="247">
        <v>1.0017799999999999E-5</v>
      </c>
      <c r="AE143" s="248"/>
      <c r="AF143" s="249">
        <v>8163.0634875205997</v>
      </c>
      <c r="AG143" s="249" t="s">
        <v>399</v>
      </c>
      <c r="AH143" s="249">
        <v>9.2778060171999996</v>
      </c>
      <c r="AI143" s="249">
        <v>407.96887406209999</v>
      </c>
      <c r="AJ143" s="249">
        <v>0.8875905301</v>
      </c>
      <c r="AK143" s="249" t="s">
        <v>399</v>
      </c>
      <c r="AL143" s="250" t="s">
        <v>12</v>
      </c>
    </row>
    <row r="144" spans="1:38" s="3" customFormat="1" ht="26.25" customHeight="1" thickBot="1" x14ac:dyDescent="0.3">
      <c r="A144" s="153"/>
      <c r="B144" s="154" t="s">
        <v>449</v>
      </c>
      <c r="C144" s="155" t="s">
        <v>450</v>
      </c>
      <c r="D144" s="156" t="s">
        <v>1</v>
      </c>
      <c r="E144" s="247">
        <v>0.57413647669660595</v>
      </c>
      <c r="F144" s="247">
        <v>2.1578278116767532E-2</v>
      </c>
      <c r="G144" s="247">
        <v>3.647740143970653E-4</v>
      </c>
      <c r="H144" s="247">
        <v>9.0720725915134246E-4</v>
      </c>
      <c r="I144" s="247">
        <v>1.6333872048946218E-2</v>
      </c>
      <c r="J144" s="247">
        <v>1.6333872048946218E-2</v>
      </c>
      <c r="K144" s="247">
        <v>1.6333872048946218E-2</v>
      </c>
      <c r="L144" s="247">
        <v>1.3220289985318988E-2</v>
      </c>
      <c r="M144" s="247">
        <v>0.16426959481171302</v>
      </c>
      <c r="N144" s="247">
        <v>2.1148687376548728E-5</v>
      </c>
      <c r="O144" s="247">
        <v>2.1485352103569197E-6</v>
      </c>
      <c r="P144" s="247">
        <v>2.1722395957844381E-4</v>
      </c>
      <c r="Q144" s="247">
        <v>4.2129042389587213E-6</v>
      </c>
      <c r="R144" s="247">
        <v>3.4193695341450906E-4</v>
      </c>
      <c r="S144" s="247">
        <v>2.2953060271950241E-4</v>
      </c>
      <c r="T144" s="247">
        <v>9.8566335677544244E-6</v>
      </c>
      <c r="U144" s="247">
        <v>4.1287380572036067E-6</v>
      </c>
      <c r="V144" s="247">
        <v>7.4064786484399545E-4</v>
      </c>
      <c r="W144" s="247">
        <v>1.1313800000000001E-2</v>
      </c>
      <c r="X144" s="247">
        <v>7.5348247530000008E-4</v>
      </c>
      <c r="Y144" s="247">
        <v>8.4451413519999994E-4</v>
      </c>
      <c r="Z144" s="247">
        <v>6.6236053200000001E-4</v>
      </c>
      <c r="AA144" s="247">
        <v>7.0232641630000008E-4</v>
      </c>
      <c r="AB144" s="247">
        <v>2.9626835588E-3</v>
      </c>
      <c r="AC144" s="247">
        <v>1.1313400000000001E-5</v>
      </c>
      <c r="AD144" s="247">
        <v>2.2697999999999999E-6</v>
      </c>
      <c r="AE144" s="248"/>
      <c r="AF144" s="249">
        <v>1820.8265250669001</v>
      </c>
      <c r="AG144" s="249" t="s">
        <v>399</v>
      </c>
      <c r="AH144" s="249" t="s">
        <v>501</v>
      </c>
      <c r="AI144" s="249">
        <v>105.4605809983</v>
      </c>
      <c r="AJ144" s="249" t="s">
        <v>399</v>
      </c>
      <c r="AK144" s="249" t="s">
        <v>399</v>
      </c>
      <c r="AL144" s="250" t="s">
        <v>12</v>
      </c>
    </row>
    <row r="145" spans="1:38" s="3" customFormat="1" ht="26.25" customHeight="1" thickBot="1" x14ac:dyDescent="0.3">
      <c r="A145" s="153"/>
      <c r="B145" s="154" t="s">
        <v>451</v>
      </c>
      <c r="C145" s="155" t="s">
        <v>452</v>
      </c>
      <c r="D145" s="156" t="s">
        <v>1</v>
      </c>
      <c r="E145" s="247">
        <v>0.91643921350846724</v>
      </c>
      <c r="F145" s="247">
        <v>2.4692301027504072E-2</v>
      </c>
      <c r="G145" s="247">
        <v>3.8032257873681205E-4</v>
      </c>
      <c r="H145" s="247">
        <v>9.933564073725035E-4</v>
      </c>
      <c r="I145" s="247">
        <v>1.2103033492625962E-2</v>
      </c>
      <c r="J145" s="247">
        <v>1.2103033492625962E-2</v>
      </c>
      <c r="K145" s="247">
        <v>1.2103033492625962E-2</v>
      </c>
      <c r="L145" s="247">
        <v>8.4072432230176668E-3</v>
      </c>
      <c r="M145" s="247">
        <v>0.24912132902553458</v>
      </c>
      <c r="N145" s="247">
        <v>2.1129331218974232E-5</v>
      </c>
      <c r="O145" s="247">
        <v>2.1129445185412757E-6</v>
      </c>
      <c r="P145" s="247">
        <v>2.239685575141712E-4</v>
      </c>
      <c r="Q145" s="247">
        <v>4.2258605454729205E-6</v>
      </c>
      <c r="R145" s="247">
        <v>3.5919267597614879E-4</v>
      </c>
      <c r="S145" s="247">
        <v>2.4087046114914279E-4</v>
      </c>
      <c r="T145" s="247">
        <v>8.4522054483095842E-6</v>
      </c>
      <c r="U145" s="247">
        <v>4.2258320538632879E-6</v>
      </c>
      <c r="V145" s="247">
        <v>7.6064891494710229E-4</v>
      </c>
      <c r="W145" s="247">
        <v>4.3143999999999995E-3</v>
      </c>
      <c r="X145" s="247">
        <v>1.150696862E-4</v>
      </c>
      <c r="Y145" s="247">
        <v>6.9681087929999996E-4</v>
      </c>
      <c r="Z145" s="247">
        <v>7.786382131E-4</v>
      </c>
      <c r="AA145" s="247">
        <v>1.7899729079999999E-4</v>
      </c>
      <c r="AB145" s="247">
        <v>1.7695160693999999E-3</v>
      </c>
      <c r="AC145" s="247">
        <v>2.7489999999999999E-6</v>
      </c>
      <c r="AD145" s="247">
        <v>5.5310000000000005E-7</v>
      </c>
      <c r="AE145" s="248"/>
      <c r="AF145" s="249">
        <v>1902.3358952640001</v>
      </c>
      <c r="AG145" s="249" t="s">
        <v>399</v>
      </c>
      <c r="AH145" s="249" t="s">
        <v>399</v>
      </c>
      <c r="AI145" s="249">
        <v>111.3290905202</v>
      </c>
      <c r="AJ145" s="249" t="s">
        <v>399</v>
      </c>
      <c r="AK145" s="249" t="s">
        <v>399</v>
      </c>
      <c r="AL145" s="250" t="s">
        <v>12</v>
      </c>
    </row>
    <row r="146" spans="1:38" s="3" customFormat="1" ht="26.25" customHeight="1" thickBot="1" x14ac:dyDescent="0.3">
      <c r="A146" s="153"/>
      <c r="B146" s="154" t="s">
        <v>453</v>
      </c>
      <c r="C146" s="155" t="s">
        <v>454</v>
      </c>
      <c r="D146" s="156" t="s">
        <v>1</v>
      </c>
      <c r="E146" s="247">
        <v>6.7923876594687552E-3</v>
      </c>
      <c r="F146" s="247">
        <v>5.03507475849524E-2</v>
      </c>
      <c r="G146" s="247">
        <v>1.5948446373987805E-5</v>
      </c>
      <c r="H146" s="247">
        <v>7.169530821808972E-5</v>
      </c>
      <c r="I146" s="247">
        <v>6.018876434869077E-4</v>
      </c>
      <c r="J146" s="247">
        <v>6.018876434869077E-4</v>
      </c>
      <c r="K146" s="247">
        <v>6.018876434869077E-4</v>
      </c>
      <c r="L146" s="247">
        <v>1.1465396683519346E-4</v>
      </c>
      <c r="M146" s="247">
        <v>0.17405189007542995</v>
      </c>
      <c r="N146" s="247">
        <v>2.8533188163479018E-6</v>
      </c>
      <c r="O146" s="247">
        <v>3.8416307225672033E-5</v>
      </c>
      <c r="P146" s="247">
        <v>1.4006812381757914E-5</v>
      </c>
      <c r="Q146" s="247">
        <v>4.8299353040544514E-7</v>
      </c>
      <c r="R146" s="247">
        <v>1.7053996535424092E-4</v>
      </c>
      <c r="S146" s="247">
        <v>6.5066691084683364E-3</v>
      </c>
      <c r="T146" s="247">
        <v>2.7011251070027095E-4</v>
      </c>
      <c r="U146" s="247">
        <v>3.8249226911905646E-5</v>
      </c>
      <c r="V146" s="247">
        <v>3.8141071512258549E-3</v>
      </c>
      <c r="W146" s="247">
        <v>4.1740000000000001E-4</v>
      </c>
      <c r="X146" s="247">
        <v>1.02835652E-5</v>
      </c>
      <c r="Y146" s="247">
        <v>1.2307206200000001E-5</v>
      </c>
      <c r="Z146" s="247">
        <v>8.1599918000000014E-6</v>
      </c>
      <c r="AA146" s="247">
        <v>1.34992629E-5</v>
      </c>
      <c r="AB146" s="247">
        <v>4.4250026100000001E-5</v>
      </c>
      <c r="AC146" s="247">
        <v>4.1750000000000003E-7</v>
      </c>
      <c r="AD146" s="247">
        <v>1.3829999999999999E-7</v>
      </c>
      <c r="AE146" s="248"/>
      <c r="AF146" s="249">
        <v>73.543822175800003</v>
      </c>
      <c r="AG146" s="249" t="s">
        <v>399</v>
      </c>
      <c r="AH146" s="249" t="s">
        <v>501</v>
      </c>
      <c r="AI146" s="249">
        <v>2.1755397736000002</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0.19287280048343652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8.9300015689549177</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4.2361040175915902E-2</v>
      </c>
      <c r="J148" s="247">
        <v>8.1049248942027877E-2</v>
      </c>
      <c r="K148" s="247">
        <v>0.10432811224723471</v>
      </c>
      <c r="L148" s="247">
        <v>4.0780106799331193E-3</v>
      </c>
      <c r="M148" s="247" t="s">
        <v>399</v>
      </c>
      <c r="N148" s="247">
        <v>0.11911381762829729</v>
      </c>
      <c r="O148" s="247">
        <v>5.3429896814580951E-4</v>
      </c>
      <c r="P148" s="247" t="s">
        <v>501</v>
      </c>
      <c r="Q148" s="247">
        <v>1.3673206788052373E-3</v>
      </c>
      <c r="R148" s="247">
        <v>4.4323119073612097E-2</v>
      </c>
      <c r="S148" s="247">
        <v>0.97203316654718752</v>
      </c>
      <c r="T148" s="247">
        <v>6.8930661614675891E-3</v>
      </c>
      <c r="U148" s="247">
        <v>8.4722080351831827E-4</v>
      </c>
      <c r="V148" s="247">
        <v>0.33843293213183828</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3222.7005389880001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1.5051970711867688E-2</v>
      </c>
      <c r="J149" s="247">
        <v>2.7874019836792011E-2</v>
      </c>
      <c r="K149" s="247">
        <v>5.5748039673584021E-2</v>
      </c>
      <c r="L149" s="247">
        <v>5.9092922053999091E-4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3222.7005389880001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5.2574023194440258</v>
      </c>
      <c r="F152" s="172">
        <f t="shared" ref="F152:AD152" si="1">F141 + F151 + IF(AND(OR($B$4="AT",$B$4="BE",$B$4="CH",$B$4="GB",$B$4="IE",$B$4="LT",$B$4="LU",$B$4="NL"),SUM(F143:F149)&gt;0),SUM(F143:F149)-SUM(F27:F33),0)</f>
        <v>3.879422137717464</v>
      </c>
      <c r="G152" s="172">
        <f t="shared" si="1"/>
        <v>0.53551452268212163</v>
      </c>
      <c r="H152" s="172">
        <f t="shared" si="1"/>
        <v>7.8705457518306723E-2</v>
      </c>
      <c r="I152" s="172">
        <f t="shared" si="1"/>
        <v>0.43431188799136855</v>
      </c>
      <c r="J152" s="172">
        <f t="shared" si="1"/>
        <v>0.52410624324514943</v>
      </c>
      <c r="K152" s="172">
        <f t="shared" si="1"/>
        <v>0.68639532731038178</v>
      </c>
      <c r="L152" s="172">
        <f t="shared" si="1"/>
        <v>0.10304527071022593</v>
      </c>
      <c r="M152" s="172">
        <f t="shared" si="1"/>
        <v>5.6885124607429782</v>
      </c>
      <c r="N152" s="172">
        <f t="shared" si="1"/>
        <v>0.7902779508806379</v>
      </c>
      <c r="O152" s="172">
        <f t="shared" si="1"/>
        <v>6.8471547753147122E-2</v>
      </c>
      <c r="P152" s="172">
        <f t="shared" si="1"/>
        <v>5.2458447216522007E-2</v>
      </c>
      <c r="Q152" s="172">
        <f t="shared" si="1"/>
        <v>4.5809815849962812E-2</v>
      </c>
      <c r="R152" s="172">
        <f t="shared" si="1"/>
        <v>0.13491835535691918</v>
      </c>
      <c r="S152" s="172">
        <f t="shared" si="1"/>
        <v>1.7506388330324043</v>
      </c>
      <c r="T152" s="172">
        <f t="shared" si="1"/>
        <v>0.32557650085381912</v>
      </c>
      <c r="U152" s="172">
        <f t="shared" si="1"/>
        <v>2.3436227918320372E-2</v>
      </c>
      <c r="V152" s="172">
        <f t="shared" si="1"/>
        <v>1.7382757035148488</v>
      </c>
      <c r="W152" s="172">
        <f t="shared" si="1"/>
        <v>0.75681164511109777</v>
      </c>
      <c r="X152" s="172">
        <f t="shared" si="1"/>
        <v>4.6948614548332934E-2</v>
      </c>
      <c r="Y152" s="172">
        <f t="shared" si="1"/>
        <v>5.2951481917965816E-2</v>
      </c>
      <c r="Z152" s="172">
        <f t="shared" si="1"/>
        <v>2.3264205157848893E-2</v>
      </c>
      <c r="AA152" s="172">
        <f t="shared" si="1"/>
        <v>2.3750168975806531E-2</v>
      </c>
      <c r="AB152" s="172">
        <f t="shared" si="1"/>
        <v>0.14691614754788365</v>
      </c>
      <c r="AC152" s="172">
        <f t="shared" si="1"/>
        <v>2.6377834727652202E-2</v>
      </c>
      <c r="AD152" s="172">
        <f t="shared" si="1"/>
        <v>3.683659400784707E-2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5.2574023194440258</v>
      </c>
      <c r="F154" s="172">
        <f>F141 + F153 - IF(OR($B$6=2005,$B$6&gt;=2020),SUM(F99:F122),0) + IF(AND(OR($B$4="AT",$B$4="BE",$B$4="CH",$B$4="GB",$B$4="IE",$B$4="LT",$B$4="LU",$B$4="NL"),SUM(F143:F149)&gt;0),SUM(F143:F149)-SUM(F27:F33),0)</f>
        <v>3.879422137717464</v>
      </c>
      <c r="G154" s="172">
        <f>G141 + G153 + IF(AND(OR($B$4="AT",$B$4="BE",$B$4="CH",$B$4="GB",$B$4="IE",$B$4="LT",$B$4="LU",$B$4="NL"),SUM(G143:G149)&gt;0),SUM(G143:G149)-SUM(G27:G33),0)</f>
        <v>0.53551452268212163</v>
      </c>
      <c r="H154" s="172">
        <f t="shared" ref="H154:AD154" si="2">H141 + H153 + IF(AND(OR($B$4="AT",$B$4="BE",$B$4="CH",$B$4="GB",$B$4="IE",$B$4="LT",$B$4="LU",$B$4="NL"),SUM(H143:H149)&gt;0),SUM(H143:H149)-SUM(H27:H33),0)</f>
        <v>7.8705457518306723E-2</v>
      </c>
      <c r="I154" s="172">
        <f t="shared" si="2"/>
        <v>0.43431188799136855</v>
      </c>
      <c r="J154" s="172">
        <f t="shared" si="2"/>
        <v>0.52410624324514943</v>
      </c>
      <c r="K154" s="172">
        <f t="shared" si="2"/>
        <v>0.68639532731038178</v>
      </c>
      <c r="L154" s="172">
        <f t="shared" si="2"/>
        <v>0.10304527071022593</v>
      </c>
      <c r="M154" s="172">
        <f t="shared" si="2"/>
        <v>5.6885124607429782</v>
      </c>
      <c r="N154" s="172">
        <f t="shared" si="2"/>
        <v>0.7902779508806379</v>
      </c>
      <c r="O154" s="172">
        <f t="shared" si="2"/>
        <v>6.8471547753147122E-2</v>
      </c>
      <c r="P154" s="172">
        <f t="shared" si="2"/>
        <v>5.2458447216522007E-2</v>
      </c>
      <c r="Q154" s="172">
        <f t="shared" si="2"/>
        <v>4.5809815849962812E-2</v>
      </c>
      <c r="R154" s="172">
        <f t="shared" si="2"/>
        <v>0.13491835535691918</v>
      </c>
      <c r="S154" s="172">
        <f t="shared" si="2"/>
        <v>1.7506388330324043</v>
      </c>
      <c r="T154" s="172">
        <f t="shared" si="2"/>
        <v>0.32557650085381912</v>
      </c>
      <c r="U154" s="172">
        <f t="shared" si="2"/>
        <v>2.3436227918320372E-2</v>
      </c>
      <c r="V154" s="172">
        <f t="shared" si="2"/>
        <v>1.7382757035148488</v>
      </c>
      <c r="W154" s="172">
        <f t="shared" si="2"/>
        <v>0.75681164511109777</v>
      </c>
      <c r="X154" s="172">
        <f t="shared" si="2"/>
        <v>4.6948614548332934E-2</v>
      </c>
      <c r="Y154" s="172">
        <f t="shared" si="2"/>
        <v>5.2951481917965816E-2</v>
      </c>
      <c r="Z154" s="172">
        <f t="shared" si="2"/>
        <v>2.3264205157848893E-2</v>
      </c>
      <c r="AA154" s="172">
        <f t="shared" si="2"/>
        <v>2.3750168975806531E-2</v>
      </c>
      <c r="AB154" s="172">
        <f t="shared" si="2"/>
        <v>0.14691614754788365</v>
      </c>
      <c r="AC154" s="172">
        <f t="shared" si="2"/>
        <v>2.6377834727652202E-2</v>
      </c>
      <c r="AD154" s="172">
        <f t="shared" si="2"/>
        <v>3.683659400784707E-2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464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ht="13.2" customHeigh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2017</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0.24868591457872452</v>
      </c>
      <c r="F14" s="247">
        <v>1.4084881869239485E-2</v>
      </c>
      <c r="G14" s="247">
        <v>2.9354152652084825E-2</v>
      </c>
      <c r="H14" s="247">
        <v>5.4670950213713942E-3</v>
      </c>
      <c r="I14" s="247">
        <v>5.4623843003682483E-3</v>
      </c>
      <c r="J14" s="247">
        <v>5.5596679292198616E-3</v>
      </c>
      <c r="K14" s="247">
        <v>5.6934329188908298E-3</v>
      </c>
      <c r="L14" s="247">
        <v>1.7930241484609514E-4</v>
      </c>
      <c r="M14" s="247">
        <v>8.122764272241588E-2</v>
      </c>
      <c r="N14" s="247">
        <v>0.56171382745943643</v>
      </c>
      <c r="O14" s="247">
        <v>5.069090482948959E-2</v>
      </c>
      <c r="P14" s="247">
        <v>3.3676102712488561E-2</v>
      </c>
      <c r="Q14" s="247">
        <v>4.030714057745944E-2</v>
      </c>
      <c r="R14" s="247">
        <v>4.640791996669591E-2</v>
      </c>
      <c r="S14" s="247">
        <v>0.12442027652106652</v>
      </c>
      <c r="T14" s="247">
        <v>7.1958165366888899E-2</v>
      </c>
      <c r="U14" s="247">
        <v>6.3683889033136253E-3</v>
      </c>
      <c r="V14" s="247">
        <v>0.91657637270893433</v>
      </c>
      <c r="W14" s="247">
        <v>3.9218838953374018E-2</v>
      </c>
      <c r="X14" s="247">
        <v>5.6720102651677149E-3</v>
      </c>
      <c r="Y14" s="247">
        <v>2.1900041775157024E-4</v>
      </c>
      <c r="Z14" s="247">
        <v>7.9753067751570284E-5</v>
      </c>
      <c r="AA14" s="247">
        <v>1.9092509488142576E-4</v>
      </c>
      <c r="AB14" s="247">
        <v>6.1614083444224256E-3</v>
      </c>
      <c r="AC14" s="247">
        <v>2.5317700000000005E-2</v>
      </c>
      <c r="AD14" s="247">
        <v>1.7722390000000001E-2</v>
      </c>
      <c r="AE14" s="248"/>
      <c r="AF14" s="249">
        <v>21.941426000000018</v>
      </c>
      <c r="AG14" s="249" t="s">
        <v>399</v>
      </c>
      <c r="AH14" s="249">
        <v>1432.32648929985</v>
      </c>
      <c r="AI14" s="249">
        <v>2447.6435065788392</v>
      </c>
      <c r="AJ14" s="249">
        <v>2570.143531536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8.756619464597272E-2</v>
      </c>
      <c r="F23" s="247">
        <v>6.2027016680128902E-2</v>
      </c>
      <c r="G23" s="247">
        <v>1.0297801532486781E-4</v>
      </c>
      <c r="H23" s="247">
        <v>7.5399501309242098E-5</v>
      </c>
      <c r="I23" s="247">
        <v>7.5069192971066135E-3</v>
      </c>
      <c r="J23" s="247">
        <v>1.497052951927731E-2</v>
      </c>
      <c r="K23" s="247">
        <v>7.951686902439023E-2</v>
      </c>
      <c r="L23" s="247">
        <v>4.8206705438374334E-3</v>
      </c>
      <c r="M23" s="247">
        <v>0.31236048732580679</v>
      </c>
      <c r="N23" s="247">
        <v>7.9681357515809111E-6</v>
      </c>
      <c r="O23" s="247">
        <v>1.8107615859271382E-4</v>
      </c>
      <c r="P23" s="247" t="s">
        <v>501</v>
      </c>
      <c r="Q23" s="247" t="s">
        <v>501</v>
      </c>
      <c r="R23" s="247">
        <v>5.0758286967294175E-4</v>
      </c>
      <c r="S23" s="247">
        <v>2.2865716142167956E-2</v>
      </c>
      <c r="T23" s="247">
        <v>7.0089753103113391E-4</v>
      </c>
      <c r="U23" s="247">
        <v>9.6611635626980534E-5</v>
      </c>
      <c r="V23" s="247">
        <v>1.3535549466191923E-2</v>
      </c>
      <c r="W23" s="247" t="s">
        <v>501</v>
      </c>
      <c r="X23" s="247">
        <v>2.9695646361875815E-4</v>
      </c>
      <c r="Y23" s="247">
        <v>4.8373695861421927E-4</v>
      </c>
      <c r="Z23" s="247" t="s">
        <v>399</v>
      </c>
      <c r="AA23" s="247" t="s">
        <v>399</v>
      </c>
      <c r="AB23" s="247">
        <v>7.8069342223297694E-4</v>
      </c>
      <c r="AC23" s="247" t="s">
        <v>501</v>
      </c>
      <c r="AD23" s="247" t="s">
        <v>399</v>
      </c>
      <c r="AE23" s="248"/>
      <c r="AF23" s="249">
        <v>415.87060095526726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0.10785391940795887</v>
      </c>
      <c r="F24" s="247">
        <v>2.8256369468063865E-2</v>
      </c>
      <c r="G24" s="247">
        <v>2.6354284319893787E-3</v>
      </c>
      <c r="H24" s="247">
        <v>7.1549589021261512E-4</v>
      </c>
      <c r="I24" s="247">
        <v>1.7083856031181459E-3</v>
      </c>
      <c r="J24" s="247">
        <v>1.7083856031181459E-3</v>
      </c>
      <c r="K24" s="247">
        <v>1.7083856031181459E-3</v>
      </c>
      <c r="L24" s="247">
        <v>4.7566838017677217E-4</v>
      </c>
      <c r="M24" s="247">
        <v>3.6977993585774804E-2</v>
      </c>
      <c r="N24" s="247">
        <v>1.6178949596019893E-5</v>
      </c>
      <c r="O24" s="247">
        <v>1.3023686230981987E-6</v>
      </c>
      <c r="P24" s="247">
        <v>6.4512130010304226E-4</v>
      </c>
      <c r="Q24" s="247">
        <v>1.1977153677396412E-4</v>
      </c>
      <c r="R24" s="247">
        <v>2.3250876000019786E-5</v>
      </c>
      <c r="S24" s="247">
        <v>1.1700168670135528E-5</v>
      </c>
      <c r="T24" s="247">
        <v>1.5730882965212776E-5</v>
      </c>
      <c r="U24" s="247">
        <v>7.3094321302978E-5</v>
      </c>
      <c r="V24" s="247">
        <v>2.0015870076935866E-3</v>
      </c>
      <c r="W24" s="247">
        <v>6.7153527942930046E-4</v>
      </c>
      <c r="X24" s="247">
        <v>9.2831167034866137E-7</v>
      </c>
      <c r="Y24" s="247">
        <v>4.0267990538502872E-6</v>
      </c>
      <c r="Z24" s="247">
        <v>1.3711451881473843E-6</v>
      </c>
      <c r="AA24" s="247">
        <v>1.3395925544970054E-6</v>
      </c>
      <c r="AB24" s="247">
        <v>7.6658484668433405E-6</v>
      </c>
      <c r="AC24" s="247" t="s">
        <v>501</v>
      </c>
      <c r="AD24" s="247" t="s">
        <v>501</v>
      </c>
      <c r="AE24" s="248"/>
      <c r="AF24" s="249">
        <v>39.16663038961984</v>
      </c>
      <c r="AG24" s="249" t="s">
        <v>399</v>
      </c>
      <c r="AH24" s="249">
        <v>1185.9653786227552</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1.6910261939923288</v>
      </c>
      <c r="F27" s="247">
        <v>0.18693256648636619</v>
      </c>
      <c r="G27" s="247">
        <v>1.8856147136689951E-3</v>
      </c>
      <c r="H27" s="247">
        <v>2.1498304936378294E-2</v>
      </c>
      <c r="I27" s="247">
        <v>4.268643098369361E-2</v>
      </c>
      <c r="J27" s="247">
        <v>4.268643098369361E-2</v>
      </c>
      <c r="K27" s="247">
        <v>4.268643098369361E-2</v>
      </c>
      <c r="L27" s="247">
        <v>3.1318075447193956E-2</v>
      </c>
      <c r="M27" s="247">
        <v>1.6833870117868961</v>
      </c>
      <c r="N27" s="247">
        <v>1.6413213009954325E-4</v>
      </c>
      <c r="O27" s="247">
        <v>1.8861149572865088E-5</v>
      </c>
      <c r="P27" s="247">
        <v>1.2343016788140841E-3</v>
      </c>
      <c r="Q27" s="247">
        <v>3.1602457738453247E-5</v>
      </c>
      <c r="R27" s="247">
        <v>1.5111993575713605E-3</v>
      </c>
      <c r="S27" s="247">
        <v>1.0302400737749453E-3</v>
      </c>
      <c r="T27" s="247">
        <v>1.672422194006139E-4</v>
      </c>
      <c r="U27" s="247">
        <v>2.5482616331176366E-5</v>
      </c>
      <c r="V27" s="247">
        <v>4.4032756973934337E-3</v>
      </c>
      <c r="W27" s="247">
        <v>4.7784500000000001E-2</v>
      </c>
      <c r="X27" s="247">
        <v>3.7474833684000004E-3</v>
      </c>
      <c r="Y27" s="247">
        <v>4.2026032878999999E-3</v>
      </c>
      <c r="Z27" s="247">
        <v>3.2764763644000001E-3</v>
      </c>
      <c r="AA27" s="247">
        <v>3.5701145915000001E-3</v>
      </c>
      <c r="AB27" s="247">
        <v>1.47966776122E-2</v>
      </c>
      <c r="AC27" s="247">
        <v>4.7784799999999997E-5</v>
      </c>
      <c r="AD27" s="247">
        <v>9.5624000000000001E-6</v>
      </c>
      <c r="AE27" s="248"/>
      <c r="AF27" s="249">
        <v>8871.5380941803996</v>
      </c>
      <c r="AG27" s="249" t="s">
        <v>399</v>
      </c>
      <c r="AH27" s="249">
        <v>16.394195931900001</v>
      </c>
      <c r="AI27" s="249">
        <v>532.32154663439997</v>
      </c>
      <c r="AJ27" s="249" t="s">
        <v>399</v>
      </c>
      <c r="AK27" s="249" t="s">
        <v>399</v>
      </c>
      <c r="AL27" s="250" t="s">
        <v>12</v>
      </c>
    </row>
    <row r="28" spans="1:38" s="1" customFormat="1" ht="26.25" customHeight="1" thickBot="1" x14ac:dyDescent="0.3">
      <c r="A28" s="244" t="s">
        <v>123</v>
      </c>
      <c r="B28" s="244" t="s">
        <v>164</v>
      </c>
      <c r="C28" s="245" t="s">
        <v>146</v>
      </c>
      <c r="D28" s="246"/>
      <c r="E28" s="247">
        <v>0.63829311918863862</v>
      </c>
      <c r="F28" s="247">
        <v>1.9552733925889347E-2</v>
      </c>
      <c r="G28" s="247">
        <v>4.9047461884698653E-4</v>
      </c>
      <c r="H28" s="247">
        <v>1.3708215197557145E-3</v>
      </c>
      <c r="I28" s="247">
        <v>1.4863546886637243E-2</v>
      </c>
      <c r="J28" s="247">
        <v>1.4863546886637243E-2</v>
      </c>
      <c r="K28" s="247">
        <v>1.4863546886637243E-2</v>
      </c>
      <c r="L28" s="247">
        <v>1.1906644731141071E-2</v>
      </c>
      <c r="M28" s="247">
        <v>0.16263610146693783</v>
      </c>
      <c r="N28" s="247">
        <v>2.4002054541538208E-5</v>
      </c>
      <c r="O28" s="247">
        <v>2.4394250683314493E-6</v>
      </c>
      <c r="P28" s="247">
        <v>2.4632292781262446E-4</v>
      </c>
      <c r="Q28" s="247">
        <v>4.7808011012188247E-6</v>
      </c>
      <c r="R28" s="247">
        <v>3.8754267879833828E-4</v>
      </c>
      <c r="S28" s="247">
        <v>2.6015148430352011E-4</v>
      </c>
      <c r="T28" s="247">
        <v>1.1228435804986886E-5</v>
      </c>
      <c r="U28" s="247">
        <v>4.6827520657747543E-6</v>
      </c>
      <c r="V28" s="247">
        <v>8.3995390077613332E-4</v>
      </c>
      <c r="W28" s="247">
        <v>1.05868E-2</v>
      </c>
      <c r="X28" s="247">
        <v>8.5452346150000004E-4</v>
      </c>
      <c r="Y28" s="247">
        <v>9.5774579439999996E-4</v>
      </c>
      <c r="Z28" s="247">
        <v>7.5116476219999997E-4</v>
      </c>
      <c r="AA28" s="247">
        <v>7.9657945280000003E-4</v>
      </c>
      <c r="AB28" s="247">
        <v>3.3600134709000002E-3</v>
      </c>
      <c r="AC28" s="247">
        <v>1.0586499999999999E-5</v>
      </c>
      <c r="AD28" s="247">
        <v>2.1237000000000001E-6</v>
      </c>
      <c r="AE28" s="248"/>
      <c r="AF28" s="249">
        <v>2063.9301910892</v>
      </c>
      <c r="AG28" s="249" t="s">
        <v>399</v>
      </c>
      <c r="AH28" s="249" t="s">
        <v>501</v>
      </c>
      <c r="AI28" s="249">
        <v>119.4344815752</v>
      </c>
      <c r="AJ28" s="249" t="s">
        <v>399</v>
      </c>
      <c r="AK28" s="249" t="s">
        <v>399</v>
      </c>
      <c r="AL28" s="250" t="s">
        <v>12</v>
      </c>
    </row>
    <row r="29" spans="1:38" s="1" customFormat="1" ht="26.25" customHeight="1" thickBot="1" x14ac:dyDescent="0.3">
      <c r="A29" s="244" t="s">
        <v>123</v>
      </c>
      <c r="B29" s="244" t="s">
        <v>165</v>
      </c>
      <c r="C29" s="245" t="s">
        <v>147</v>
      </c>
      <c r="D29" s="246"/>
      <c r="E29" s="247">
        <v>0.89460035589490161</v>
      </c>
      <c r="F29" s="247">
        <v>2.3266116515524495E-2</v>
      </c>
      <c r="G29" s="247">
        <v>4.9546196625969692E-4</v>
      </c>
      <c r="H29" s="247">
        <v>1.1193926806981722E-3</v>
      </c>
      <c r="I29" s="247">
        <v>1.1357324437278984E-2</v>
      </c>
      <c r="J29" s="247">
        <v>1.1357324437278984E-2</v>
      </c>
      <c r="K29" s="247">
        <v>1.1357324437278984E-2</v>
      </c>
      <c r="L29" s="247">
        <v>7.8382401644591839E-3</v>
      </c>
      <c r="M29" s="247">
        <v>0.24520588328946918</v>
      </c>
      <c r="N29" s="247">
        <v>2.3006442509553471E-5</v>
      </c>
      <c r="O29" s="247">
        <v>2.3006513424938657E-6</v>
      </c>
      <c r="P29" s="247">
        <v>2.4386682619856253E-4</v>
      </c>
      <c r="Q29" s="247">
        <v>4.6012849561414329E-6</v>
      </c>
      <c r="R29" s="247">
        <v>3.9110581733353255E-4</v>
      </c>
      <c r="S29" s="247">
        <v>2.6227100866542819E-4</v>
      </c>
      <c r="T29" s="247">
        <v>9.2028713026699293E-6</v>
      </c>
      <c r="U29" s="247">
        <v>4.6012672272951352E-6</v>
      </c>
      <c r="V29" s="247">
        <v>8.2822756904773575E-4</v>
      </c>
      <c r="W29" s="247">
        <v>4.1132E-3</v>
      </c>
      <c r="X29" s="247">
        <v>1.252295873E-4</v>
      </c>
      <c r="Y29" s="247">
        <v>7.583347219E-4</v>
      </c>
      <c r="Z29" s="247">
        <v>8.4738687300000008E-4</v>
      </c>
      <c r="AA29" s="247">
        <v>1.9480158030000001E-4</v>
      </c>
      <c r="AB29" s="247">
        <v>1.9257527625E-3</v>
      </c>
      <c r="AC29" s="247">
        <v>2.526E-6</v>
      </c>
      <c r="AD29" s="247">
        <v>5.0719999999999999E-7</v>
      </c>
      <c r="AE29" s="248"/>
      <c r="AF29" s="249">
        <v>2069.9285795584001</v>
      </c>
      <c r="AG29" s="249" t="s">
        <v>399</v>
      </c>
      <c r="AH29" s="249" t="s">
        <v>399</v>
      </c>
      <c r="AI29" s="249">
        <v>119.38741040009999</v>
      </c>
      <c r="AJ29" s="249" t="s">
        <v>399</v>
      </c>
      <c r="AK29" s="249" t="s">
        <v>399</v>
      </c>
      <c r="AL29" s="250" t="s">
        <v>12</v>
      </c>
    </row>
    <row r="30" spans="1:38" s="1" customFormat="1" ht="26.25" customHeight="1" thickBot="1" x14ac:dyDescent="0.3">
      <c r="A30" s="244" t="s">
        <v>123</v>
      </c>
      <c r="B30" s="244" t="s">
        <v>166</v>
      </c>
      <c r="C30" s="245" t="s">
        <v>54</v>
      </c>
      <c r="D30" s="246"/>
      <c r="E30" s="247">
        <v>7.6410604605699943E-3</v>
      </c>
      <c r="F30" s="247">
        <v>5.2229281653312157E-2</v>
      </c>
      <c r="G30" s="247">
        <v>1.2809873345318656E-5</v>
      </c>
      <c r="H30" s="247">
        <v>8.0319164709919167E-5</v>
      </c>
      <c r="I30" s="247">
        <v>7.1458515779912501E-4</v>
      </c>
      <c r="J30" s="247">
        <v>7.1458515779912501E-4</v>
      </c>
      <c r="K30" s="247">
        <v>7.1458515779912501E-4</v>
      </c>
      <c r="L30" s="247">
        <v>1.9321864814454836E-4</v>
      </c>
      <c r="M30" s="247">
        <v>0.18011993737738075</v>
      </c>
      <c r="N30" s="247">
        <v>3.0070923056946775E-6</v>
      </c>
      <c r="O30" s="247">
        <v>4.0857678639048127E-5</v>
      </c>
      <c r="P30" s="247">
        <v>1.4777720006212655E-5</v>
      </c>
      <c r="Q30" s="247">
        <v>5.0859074043664693E-7</v>
      </c>
      <c r="R30" s="247">
        <v>1.81362185541401E-4</v>
      </c>
      <c r="S30" s="247">
        <v>6.9207577012668853E-3</v>
      </c>
      <c r="T30" s="247">
        <v>2.8725759118225828E-4</v>
      </c>
      <c r="U30" s="247">
        <v>4.0680560125265048E-5</v>
      </c>
      <c r="V30" s="247">
        <v>4.0563729409742602E-3</v>
      </c>
      <c r="W30" s="247">
        <v>4.7249999999999999E-4</v>
      </c>
      <c r="X30" s="247">
        <v>1.22398655E-5</v>
      </c>
      <c r="Y30" s="247">
        <v>1.44956654E-5</v>
      </c>
      <c r="Z30" s="247">
        <v>9.7993054999999995E-6</v>
      </c>
      <c r="AA30" s="247">
        <v>1.5667385700000002E-5</v>
      </c>
      <c r="AB30" s="247">
        <v>5.2202222099999998E-5</v>
      </c>
      <c r="AC30" s="247">
        <v>4.7269999999999999E-7</v>
      </c>
      <c r="AD30" s="247">
        <v>1.487E-7</v>
      </c>
      <c r="AE30" s="248"/>
      <c r="AF30" s="249">
        <v>79.898217954000003</v>
      </c>
      <c r="AG30" s="249" t="s">
        <v>399</v>
      </c>
      <c r="AH30" s="249" t="s">
        <v>501</v>
      </c>
      <c r="AI30" s="249">
        <v>5.0610723862000002</v>
      </c>
      <c r="AJ30" s="249" t="s">
        <v>399</v>
      </c>
      <c r="AK30" s="249" t="s">
        <v>399</v>
      </c>
      <c r="AL30" s="250" t="s">
        <v>12</v>
      </c>
    </row>
    <row r="31" spans="1:38" s="1" customFormat="1" ht="26.25" customHeight="1" thickBot="1" x14ac:dyDescent="0.3">
      <c r="A31" s="244" t="s">
        <v>123</v>
      </c>
      <c r="B31" s="244" t="s">
        <v>167</v>
      </c>
      <c r="C31" s="245" t="s">
        <v>55</v>
      </c>
      <c r="D31" s="246"/>
      <c r="E31" s="247" t="s">
        <v>399</v>
      </c>
      <c r="F31" s="247">
        <v>0.21972347687116814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10.195266005152011</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4.6755714889143332E-2</v>
      </c>
      <c r="J32" s="247">
        <v>8.94512315690493E-2</v>
      </c>
      <c r="K32" s="247">
        <v>0.11515038628911013</v>
      </c>
      <c r="L32" s="247">
        <v>4.5018184809778516E-3</v>
      </c>
      <c r="M32" s="247" t="s">
        <v>399</v>
      </c>
      <c r="N32" s="247">
        <v>0.13143663047826798</v>
      </c>
      <c r="O32" s="247">
        <v>5.8962549573926559E-4</v>
      </c>
      <c r="P32" s="278" t="s">
        <v>501</v>
      </c>
      <c r="Q32" s="247">
        <v>1.5087988690042037E-3</v>
      </c>
      <c r="R32" s="247">
        <v>4.890798260820009E-2</v>
      </c>
      <c r="S32" s="247">
        <v>1.0725774863883253</v>
      </c>
      <c r="T32" s="247">
        <v>7.6064397839075903E-3</v>
      </c>
      <c r="U32" s="247">
        <v>9.3511429778286718E-4</v>
      </c>
      <c r="V32" s="247">
        <v>0.37353582943585112</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3554.8474765653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1.6570619966484755E-2</v>
      </c>
      <c r="J33" s="247">
        <v>3.0686333271268056E-2</v>
      </c>
      <c r="K33" s="247">
        <v>6.1372666542536113E-2</v>
      </c>
      <c r="L33" s="247">
        <v>6.5055026535088293E-4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3554.8474765653</v>
      </c>
      <c r="AL33" s="250" t="s">
        <v>459</v>
      </c>
    </row>
    <row r="34" spans="1:38" s="1" customFormat="1" ht="26.25" customHeight="1" thickBot="1" x14ac:dyDescent="0.3">
      <c r="A34" s="244" t="s">
        <v>121</v>
      </c>
      <c r="B34" s="244" t="s">
        <v>170</v>
      </c>
      <c r="C34" s="245" t="s">
        <v>58</v>
      </c>
      <c r="D34" s="246"/>
      <c r="E34" s="247">
        <v>3.4629211726323966E-2</v>
      </c>
      <c r="F34" s="247">
        <v>3.073733149129002E-3</v>
      </c>
      <c r="G34" s="247">
        <v>6.817892382541223E-5</v>
      </c>
      <c r="H34" s="247">
        <v>4.6304852431425818E-6</v>
      </c>
      <c r="I34" s="247">
        <v>9.0535929263162E-4</v>
      </c>
      <c r="J34" s="247">
        <v>9.5138006621377344E-4</v>
      </c>
      <c r="K34" s="247">
        <v>1.0045028110277404E-3</v>
      </c>
      <c r="L34" s="247">
        <v>5.8848354021055315E-4</v>
      </c>
      <c r="M34" s="247">
        <v>7.0707225583937945E-3</v>
      </c>
      <c r="N34" s="247" t="s">
        <v>501</v>
      </c>
      <c r="O34" s="247">
        <v>6.6190371880504386E-6</v>
      </c>
      <c r="P34" s="247" t="s">
        <v>501</v>
      </c>
      <c r="Q34" s="247" t="s">
        <v>501</v>
      </c>
      <c r="R34" s="247">
        <v>3.3038370170397676E-5</v>
      </c>
      <c r="S34" s="247">
        <v>1.1232477700236665E-3</v>
      </c>
      <c r="T34" s="247">
        <v>4.6248036661571302E-5</v>
      </c>
      <c r="U34" s="247">
        <v>6.6190371880504386E-6</v>
      </c>
      <c r="V34" s="247">
        <v>6.6076740340795356E-4</v>
      </c>
      <c r="W34" s="247" t="s">
        <v>501</v>
      </c>
      <c r="X34" s="247">
        <v>1.9828703679224059E-5</v>
      </c>
      <c r="Y34" s="247">
        <v>3.3038370170397676E-5</v>
      </c>
      <c r="Z34" s="247" t="s">
        <v>501</v>
      </c>
      <c r="AA34" s="247" t="s">
        <v>501</v>
      </c>
      <c r="AB34" s="247">
        <v>5.2867073849621744E-5</v>
      </c>
      <c r="AC34" s="247" t="s">
        <v>399</v>
      </c>
      <c r="AD34" s="247" t="s">
        <v>399</v>
      </c>
      <c r="AE34" s="248"/>
      <c r="AF34" s="249">
        <v>28.407884927255097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4.4575940808899477E-2</v>
      </c>
      <c r="F36" s="247">
        <v>1.5899403203086654E-3</v>
      </c>
      <c r="G36" s="247">
        <v>1.7088257703302102E-3</v>
      </c>
      <c r="H36" s="247">
        <v>4.1500054422305108E-6</v>
      </c>
      <c r="I36" s="247">
        <v>7.9484810117073782E-4</v>
      </c>
      <c r="J36" s="247">
        <v>8.5172758752601475E-4</v>
      </c>
      <c r="K36" s="247">
        <v>8.5172758752601475E-4</v>
      </c>
      <c r="L36" s="247">
        <v>2.6403555213306456E-4</v>
      </c>
      <c r="M36" s="247">
        <v>4.2012702153404165E-3</v>
      </c>
      <c r="N36" s="247">
        <v>7.3796861481546076E-5</v>
      </c>
      <c r="O36" s="247">
        <v>5.6879486355276995E-6</v>
      </c>
      <c r="P36" s="247">
        <v>1.7039434109864091E-5</v>
      </c>
      <c r="Q36" s="247">
        <v>2.2702970948672792E-5</v>
      </c>
      <c r="R36" s="247">
        <v>2.8390919584200489E-5</v>
      </c>
      <c r="S36" s="247">
        <v>4.9970947883799138E-4</v>
      </c>
      <c r="T36" s="247">
        <v>5.6781839168400987E-4</v>
      </c>
      <c r="U36" s="247">
        <v>5.6781839168400977E-5</v>
      </c>
      <c r="V36" s="247">
        <v>6.8133324642737374E-4</v>
      </c>
      <c r="W36" s="247">
        <v>7.3796861481546072E-2</v>
      </c>
      <c r="X36" s="247" t="s">
        <v>501</v>
      </c>
      <c r="Y36" s="247" t="s">
        <v>501</v>
      </c>
      <c r="Z36" s="247" t="s">
        <v>501</v>
      </c>
      <c r="AA36" s="247" t="s">
        <v>501</v>
      </c>
      <c r="AB36" s="247">
        <v>1.9285319408012369E-6</v>
      </c>
      <c r="AC36" s="247">
        <v>4.5405941897345583E-5</v>
      </c>
      <c r="AD36" s="247">
        <v>2.1580028299598654E-5</v>
      </c>
      <c r="AE36" s="248"/>
      <c r="AF36" s="249">
        <v>24.411796719003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7.3685976751928832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4.2299002664108352E-3</v>
      </c>
      <c r="F38" s="247">
        <v>3.5151348321341174E-4</v>
      </c>
      <c r="G38" s="247">
        <v>3.9069917835362629E-6</v>
      </c>
      <c r="H38" s="247">
        <v>2.8817836155037051E-6</v>
      </c>
      <c r="I38" s="247">
        <v>1.8083259059587978E-4</v>
      </c>
      <c r="J38" s="247">
        <v>4.2458381654709076E-4</v>
      </c>
      <c r="K38" s="247">
        <v>1.8243614950665416E-3</v>
      </c>
      <c r="L38" s="247">
        <v>1.200604676750784E-4</v>
      </c>
      <c r="M38" s="247">
        <v>2.8928177143522794E-3</v>
      </c>
      <c r="N38" s="247">
        <v>3.6331455608253497E-10</v>
      </c>
      <c r="O38" s="247">
        <v>1.085952882545636E-5</v>
      </c>
      <c r="P38" s="247" t="s">
        <v>501</v>
      </c>
      <c r="Q38" s="247" t="s">
        <v>501</v>
      </c>
      <c r="R38" s="247">
        <v>2.5484694293246676E-5</v>
      </c>
      <c r="S38" s="247">
        <v>9.1702693008535166E-4</v>
      </c>
      <c r="T38" s="247">
        <v>3.2645538408541414E-5</v>
      </c>
      <c r="U38" s="247">
        <v>3.6283802136061558E-6</v>
      </c>
      <c r="V38" s="247">
        <v>6.0256393610304325E-4</v>
      </c>
      <c r="W38" s="247" t="s">
        <v>501</v>
      </c>
      <c r="X38" s="247">
        <v>1.0879050836165446E-5</v>
      </c>
      <c r="Y38" s="247">
        <v>1.8129385471104745E-5</v>
      </c>
      <c r="Z38" s="247" t="s">
        <v>399</v>
      </c>
      <c r="AA38" s="247" t="s">
        <v>399</v>
      </c>
      <c r="AB38" s="247">
        <v>2.9008436307270187E-5</v>
      </c>
      <c r="AC38" s="247" t="s">
        <v>501</v>
      </c>
      <c r="AD38" s="247" t="s">
        <v>399</v>
      </c>
      <c r="AE38" s="248"/>
      <c r="AF38" s="249">
        <v>15.503293476837426</v>
      </c>
      <c r="AG38" s="249" t="s">
        <v>399</v>
      </c>
      <c r="AH38" s="249" t="s">
        <v>399</v>
      </c>
      <c r="AI38" s="249">
        <v>4.3572246880934386E-5</v>
      </c>
      <c r="AJ38" s="249" t="s">
        <v>399</v>
      </c>
      <c r="AK38" s="249" t="s">
        <v>414</v>
      </c>
      <c r="AL38" s="250" t="s">
        <v>12</v>
      </c>
    </row>
    <row r="39" spans="1:38" s="1" customFormat="1" ht="26.25" customHeight="1" thickBot="1" x14ac:dyDescent="0.3">
      <c r="A39" s="244" t="s">
        <v>115</v>
      </c>
      <c r="B39" s="244" t="s">
        <v>175</v>
      </c>
      <c r="C39" s="245" t="s">
        <v>423</v>
      </c>
      <c r="D39" s="246"/>
      <c r="E39" s="247">
        <v>0.42368520778339136</v>
      </c>
      <c r="F39" s="247">
        <v>0.27670648025954564</v>
      </c>
      <c r="G39" s="247">
        <v>0.14643283471701932</v>
      </c>
      <c r="H39" s="247">
        <v>6.5937390187591448E-3</v>
      </c>
      <c r="I39" s="247">
        <v>3.5041366625691274E-2</v>
      </c>
      <c r="J39" s="247">
        <v>3.9485044169279032E-2</v>
      </c>
      <c r="K39" s="247">
        <v>3.9485044169279032E-2</v>
      </c>
      <c r="L39" s="247">
        <v>1.5265928601021444E-2</v>
      </c>
      <c r="M39" s="247">
        <v>0.44929213149324321</v>
      </c>
      <c r="N39" s="247">
        <v>1.1967976417523514E-2</v>
      </c>
      <c r="O39" s="247">
        <v>2.3185230183034699E-4</v>
      </c>
      <c r="P39" s="247">
        <v>5.949177375361857E-3</v>
      </c>
      <c r="Q39" s="247">
        <v>1.8148823295934401E-3</v>
      </c>
      <c r="R39" s="247">
        <v>1.4951913501361925E-2</v>
      </c>
      <c r="S39" s="247">
        <v>4.4716085481349699E-3</v>
      </c>
      <c r="T39" s="247">
        <v>0.18529288600555915</v>
      </c>
      <c r="U39" s="247">
        <v>7.7119884007030418E-4</v>
      </c>
      <c r="V39" s="247">
        <v>3.4504231922860194E-2</v>
      </c>
      <c r="W39" s="247">
        <v>1.4473555996618677E-2</v>
      </c>
      <c r="X39" s="247">
        <v>1.0549068831706375E-5</v>
      </c>
      <c r="Y39" s="247">
        <v>3.337565153599616E-5</v>
      </c>
      <c r="Z39" s="247">
        <v>1.433504740365002E-5</v>
      </c>
      <c r="AA39" s="247">
        <v>1.3823948352945074E-5</v>
      </c>
      <c r="AB39" s="247">
        <v>7.2083716124297632E-5</v>
      </c>
      <c r="AC39" s="247" t="s">
        <v>501</v>
      </c>
      <c r="AD39" s="247" t="s">
        <v>501</v>
      </c>
      <c r="AE39" s="248"/>
      <c r="AF39" s="249">
        <v>1481.2258478625845</v>
      </c>
      <c r="AG39" s="249" t="s">
        <v>399</v>
      </c>
      <c r="AH39" s="249">
        <v>10742.694056621478</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0.66060615323007732</v>
      </c>
      <c r="F41" s="247">
        <v>0.13645824208131602</v>
      </c>
      <c r="G41" s="247">
        <v>0.29248037613368216</v>
      </c>
      <c r="H41" s="247">
        <v>1.8860351850058878E-2</v>
      </c>
      <c r="I41" s="247">
        <v>0.1060685696379149</v>
      </c>
      <c r="J41" s="247">
        <v>0.10766003473289935</v>
      </c>
      <c r="K41" s="247">
        <v>0.11356290217662694</v>
      </c>
      <c r="L41" s="247">
        <v>8.1454348600863355E-3</v>
      </c>
      <c r="M41" s="247">
        <v>1.5837653318455287</v>
      </c>
      <c r="N41" s="247">
        <v>1.7423858319798577E-2</v>
      </c>
      <c r="O41" s="247">
        <v>2.6444922330259757E-3</v>
      </c>
      <c r="P41" s="247">
        <v>2.8088796344396759E-3</v>
      </c>
      <c r="Q41" s="247">
        <v>2.5324436959512785E-3</v>
      </c>
      <c r="R41" s="247">
        <v>6.0527525249089104E-3</v>
      </c>
      <c r="S41" s="247">
        <v>3.6145758249885138E-3</v>
      </c>
      <c r="T41" s="247">
        <v>1.5975118660681122E-3</v>
      </c>
      <c r="U41" s="247">
        <v>1.1548304398613214E-2</v>
      </c>
      <c r="V41" s="247">
        <v>0.12015800529620252</v>
      </c>
      <c r="W41" s="247">
        <v>0.15264003620070249</v>
      </c>
      <c r="X41" s="247">
        <v>3.2644401561567477E-2</v>
      </c>
      <c r="Y41" s="247">
        <v>4.1764914757126723E-2</v>
      </c>
      <c r="Z41" s="247">
        <v>1.6333327724804253E-2</v>
      </c>
      <c r="AA41" s="247">
        <v>1.6942350032438509E-2</v>
      </c>
      <c r="AB41" s="247">
        <v>0.10768499407593694</v>
      </c>
      <c r="AC41" s="247">
        <v>1.0182381713578026E-3</v>
      </c>
      <c r="AD41" s="247">
        <v>1.592696431862364E-2</v>
      </c>
      <c r="AE41" s="248"/>
      <c r="AF41" s="249">
        <v>2863.2810853100445</v>
      </c>
      <c r="AG41" s="249">
        <v>93.664623974902199</v>
      </c>
      <c r="AH41" s="249">
        <v>18800.577182272125</v>
      </c>
      <c r="AI41" s="249">
        <v>192.03322089867265</v>
      </c>
      <c r="AJ41" s="249" t="s">
        <v>399</v>
      </c>
      <c r="AK41" s="249" t="s">
        <v>414</v>
      </c>
      <c r="AL41" s="250" t="s">
        <v>12</v>
      </c>
    </row>
    <row r="42" spans="1:38" s="1" customFormat="1" ht="26.25" customHeight="1" thickBot="1" x14ac:dyDescent="0.3">
      <c r="A42" s="244" t="s">
        <v>121</v>
      </c>
      <c r="B42" s="244" t="s">
        <v>178</v>
      </c>
      <c r="C42" s="245" t="s">
        <v>60</v>
      </c>
      <c r="D42" s="246"/>
      <c r="E42" s="247">
        <v>5.8198623969116054E-3</v>
      </c>
      <c r="F42" s="247">
        <v>5.5576949511006772E-2</v>
      </c>
      <c r="G42" s="247">
        <v>5.1806779264321647E-6</v>
      </c>
      <c r="H42" s="247">
        <v>7.7321826318179717E-6</v>
      </c>
      <c r="I42" s="247">
        <v>2.9285654639100094E-4</v>
      </c>
      <c r="J42" s="247">
        <v>3.136866289227209E-4</v>
      </c>
      <c r="K42" s="247">
        <v>3.3699772561160077E-4</v>
      </c>
      <c r="L42" s="247">
        <v>3.8623545761788138E-5</v>
      </c>
      <c r="M42" s="247">
        <v>0.39275664026426504</v>
      </c>
      <c r="N42" s="247">
        <v>1.7090502344370793E-5</v>
      </c>
      <c r="O42" s="247">
        <v>7.4051415288705495E-6</v>
      </c>
      <c r="P42" s="247" t="s">
        <v>501</v>
      </c>
      <c r="Q42" s="247" t="s">
        <v>501</v>
      </c>
      <c r="R42" s="247">
        <v>7.5629339167178328E-5</v>
      </c>
      <c r="S42" s="247">
        <v>2.0755205053234107E-3</v>
      </c>
      <c r="T42" s="247">
        <v>5.4757894832038611E-5</v>
      </c>
      <c r="U42" s="247">
        <v>6.9094130787305495E-6</v>
      </c>
      <c r="V42" s="247">
        <v>1.0054447193180468E-3</v>
      </c>
      <c r="W42" s="247" t="s">
        <v>501</v>
      </c>
      <c r="X42" s="247">
        <v>2.3841266531995131E-5</v>
      </c>
      <c r="Y42" s="247">
        <v>2.4981282546765702E-5</v>
      </c>
      <c r="Z42" s="247" t="s">
        <v>399</v>
      </c>
      <c r="AA42" s="247" t="s">
        <v>399</v>
      </c>
      <c r="AB42" s="247">
        <v>4.882254907876084E-5</v>
      </c>
      <c r="AC42" s="247" t="s">
        <v>501</v>
      </c>
      <c r="AD42" s="247" t="s">
        <v>399</v>
      </c>
      <c r="AE42" s="248"/>
      <c r="AF42" s="249">
        <v>30.245264810835099</v>
      </c>
      <c r="AG42" s="249" t="s">
        <v>399</v>
      </c>
      <c r="AH42" s="249" t="s">
        <v>399</v>
      </c>
      <c r="AI42" s="249">
        <v>2.0496607554004638</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8.2316758970090744E-4</v>
      </c>
      <c r="F44" s="247">
        <v>4.005447855867904E-3</v>
      </c>
      <c r="G44" s="247">
        <v>6.1747891052140178E-7</v>
      </c>
      <c r="H44" s="247">
        <v>4.1824105068575477E-7</v>
      </c>
      <c r="I44" s="247">
        <v>1.3846819142214646E-4</v>
      </c>
      <c r="J44" s="247">
        <v>1.3774477847571403E-3</v>
      </c>
      <c r="K44" s="247">
        <v>5.1078119084185577E-3</v>
      </c>
      <c r="L44" s="247">
        <v>2.9777129134436224E-5</v>
      </c>
      <c r="M44" s="247">
        <v>1.1474677392309247E-2</v>
      </c>
      <c r="N44" s="247">
        <v>4.3666207372822784E-7</v>
      </c>
      <c r="O44" s="247">
        <v>1.8969560642079596E-6</v>
      </c>
      <c r="P44" s="247" t="s">
        <v>501</v>
      </c>
      <c r="Q44" s="247" t="s">
        <v>501</v>
      </c>
      <c r="R44" s="247">
        <v>5.5163097838162887E-6</v>
      </c>
      <c r="S44" s="247">
        <v>2.4373534303396066E-4</v>
      </c>
      <c r="T44" s="247">
        <v>6.7704083891531599E-6</v>
      </c>
      <c r="U44" s="247">
        <v>6.2704864956843647E-7</v>
      </c>
      <c r="V44" s="247">
        <v>1.408055500244744E-4</v>
      </c>
      <c r="W44" s="247" t="s">
        <v>501</v>
      </c>
      <c r="X44" s="247">
        <v>2.1283584473815468E-6</v>
      </c>
      <c r="Y44" s="247">
        <v>3.0293849493692438E-6</v>
      </c>
      <c r="Z44" s="247" t="s">
        <v>399</v>
      </c>
      <c r="AA44" s="247" t="s">
        <v>399</v>
      </c>
      <c r="AB44" s="247">
        <v>5.1577433967507906E-6</v>
      </c>
      <c r="AC44" s="247" t="s">
        <v>501</v>
      </c>
      <c r="AD44" s="247" t="s">
        <v>399</v>
      </c>
      <c r="AE44" s="248"/>
      <c r="AF44" s="249">
        <v>2.6962758230506356</v>
      </c>
      <c r="AG44" s="249" t="s">
        <v>399</v>
      </c>
      <c r="AH44" s="249" t="s">
        <v>399</v>
      </c>
      <c r="AI44" s="249">
        <v>5.2368800978358977E-2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4.0445508728050283E-5</v>
      </c>
      <c r="F47" s="247">
        <v>5.6668757511748807E-6</v>
      </c>
      <c r="G47" s="247">
        <v>1.2042768014144207E-8</v>
      </c>
      <c r="H47" s="247">
        <v>1.0456845818424108E-8</v>
      </c>
      <c r="I47" s="247">
        <v>8.7650410870525343E-6</v>
      </c>
      <c r="J47" s="247">
        <v>5.181822248108384E-5</v>
      </c>
      <c r="K47" s="247">
        <v>3.5024461641695436E-4</v>
      </c>
      <c r="L47" s="247">
        <v>2.0713693771101524E-6</v>
      </c>
      <c r="M47" s="247">
        <v>2.1585779474092714E-5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7.394142431401072E-8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3.6412151564955988E-2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0.30233094611370143</v>
      </c>
      <c r="AL53" s="250" t="s">
        <v>373</v>
      </c>
    </row>
    <row r="54" spans="1:38" s="1" customFormat="1" ht="37.5" customHeight="1" thickBot="1" x14ac:dyDescent="0.3">
      <c r="A54" s="244" t="s">
        <v>116</v>
      </c>
      <c r="B54" s="251" t="s">
        <v>188</v>
      </c>
      <c r="C54" s="254" t="s">
        <v>291</v>
      </c>
      <c r="D54" s="256"/>
      <c r="E54" s="247" t="s">
        <v>399</v>
      </c>
      <c r="F54" s="247">
        <v>0.23130960043264062</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30610.753034698919</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1.4423269848888888E-3</v>
      </c>
      <c r="J61" s="247">
        <v>1.4423269848888889E-2</v>
      </c>
      <c r="K61" s="247">
        <v>4.8002921066666662E-2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45560.58222222222</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1.451975537434059</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1191604</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0.5894929804618394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4.585375E-3</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6.3242402644385432E-3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1191604</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0.1951165</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3.8070426444536463E-3</v>
      </c>
      <c r="F91" s="247">
        <v>1.0171572571870447E-2</v>
      </c>
      <c r="G91" s="247">
        <v>1.3321812294226512E-3</v>
      </c>
      <c r="H91" s="247">
        <v>8.7214930110046177E-3</v>
      </c>
      <c r="I91" s="247">
        <v>6.1581932721998606E-2</v>
      </c>
      <c r="J91" s="247">
        <v>6.6052635069796362E-2</v>
      </c>
      <c r="K91" s="247">
        <v>6.6976033574729157E-2</v>
      </c>
      <c r="L91" s="247">
        <v>2.5534009658724363E-4</v>
      </c>
      <c r="M91" s="247">
        <v>0.1164624343758791</v>
      </c>
      <c r="N91" s="247">
        <v>7.3300297016781452E-2</v>
      </c>
      <c r="O91" s="247">
        <v>1.3850813990909403E-2</v>
      </c>
      <c r="P91" s="247">
        <v>2.9953021336144971E-4</v>
      </c>
      <c r="Q91" s="247">
        <v>1.3737736059977261E-4</v>
      </c>
      <c r="R91" s="247">
        <v>1.1577334933380742E-2</v>
      </c>
      <c r="S91" s="247">
        <v>0.4561299390185643</v>
      </c>
      <c r="T91" s="247">
        <v>2.5005250366791451E-2</v>
      </c>
      <c r="U91" s="247">
        <v>2.3961219859584743E-3</v>
      </c>
      <c r="V91" s="247">
        <v>0.26333930823762047</v>
      </c>
      <c r="W91" s="247">
        <v>2.1015645809649682E-4</v>
      </c>
      <c r="X91" s="247">
        <v>2.3327366848711146E-4</v>
      </c>
      <c r="Y91" s="247">
        <v>9.4570406143423564E-5</v>
      </c>
      <c r="Z91" s="247">
        <v>9.4570406143423564E-5</v>
      </c>
      <c r="AA91" s="247">
        <v>9.4570406143423564E-5</v>
      </c>
      <c r="AB91" s="247">
        <v>5.1698488691738227E-4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0.18011471068371762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3.4951788241250298E-5</v>
      </c>
      <c r="F99" s="247">
        <v>9.346562322602686E-4</v>
      </c>
      <c r="G99" s="247" t="s">
        <v>399</v>
      </c>
      <c r="H99" s="247">
        <v>1.225295243138799E-3</v>
      </c>
      <c r="I99" s="247">
        <v>2.8173702672770375E-5</v>
      </c>
      <c r="J99" s="247">
        <v>4.3291299228891064E-5</v>
      </c>
      <c r="K99" s="247">
        <v>9.4828560215666128E-5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6.8716347982366768E-2</v>
      </c>
      <c r="AL99" s="250" t="s">
        <v>402</v>
      </c>
    </row>
    <row r="100" spans="1:38" s="1" customFormat="1" ht="26.25" customHeight="1" thickBot="1" x14ac:dyDescent="0.3">
      <c r="A100" s="244" t="s">
        <v>118</v>
      </c>
      <c r="B100" s="244" t="s">
        <v>227</v>
      </c>
      <c r="C100" s="245" t="s">
        <v>435</v>
      </c>
      <c r="D100" s="263"/>
      <c r="E100" s="247">
        <v>7.8287929676620698E-5</v>
      </c>
      <c r="F100" s="247">
        <v>1.3086896822983034E-3</v>
      </c>
      <c r="G100" s="247" t="s">
        <v>399</v>
      </c>
      <c r="H100" s="247">
        <v>1.5577419984665792E-3</v>
      </c>
      <c r="I100" s="247">
        <v>3.7560945883008433E-5</v>
      </c>
      <c r="J100" s="247">
        <v>5.635170439852361E-5</v>
      </c>
      <c r="K100" s="247">
        <v>1.2312900498476323E-4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0.20912905819497787</v>
      </c>
      <c r="AL100" s="250" t="s">
        <v>402</v>
      </c>
    </row>
    <row r="101" spans="1:38" s="1" customFormat="1" ht="26.25" customHeight="1" thickBot="1" x14ac:dyDescent="0.3">
      <c r="A101" s="244" t="s">
        <v>118</v>
      </c>
      <c r="B101" s="244" t="s">
        <v>229</v>
      </c>
      <c r="C101" s="245" t="s">
        <v>272</v>
      </c>
      <c r="D101" s="263"/>
      <c r="E101" s="247">
        <v>3.2876146914840332E-7</v>
      </c>
      <c r="F101" s="247">
        <v>4.0195518553335031E-6</v>
      </c>
      <c r="G101" s="247" t="s">
        <v>399</v>
      </c>
      <c r="H101" s="247">
        <v>1.1996114685914799E-5</v>
      </c>
      <c r="I101" s="247">
        <v>3.5166680878732966E-7</v>
      </c>
      <c r="J101" s="247">
        <v>1.0550004263619888E-6</v>
      </c>
      <c r="K101" s="247">
        <v>2.4616676615113076E-6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1.758334043936648E-2</v>
      </c>
      <c r="AL101" s="250" t="s">
        <v>402</v>
      </c>
    </row>
    <row r="102" spans="1:38" s="1" customFormat="1" ht="26.25" customHeight="1" thickBot="1" x14ac:dyDescent="0.3">
      <c r="A102" s="244" t="s">
        <v>118</v>
      </c>
      <c r="B102" s="244" t="s">
        <v>230</v>
      </c>
      <c r="C102" s="245" t="s">
        <v>436</v>
      </c>
      <c r="D102" s="263"/>
      <c r="E102" s="247">
        <v>6.6318791375142445E-8</v>
      </c>
      <c r="F102" s="247" t="s">
        <v>399</v>
      </c>
      <c r="G102" s="247" t="s">
        <v>399</v>
      </c>
      <c r="H102" s="247">
        <v>6.3908167986311353E-6</v>
      </c>
      <c r="I102" s="247">
        <v>1.876825434166919E-8</v>
      </c>
      <c r="J102" s="247">
        <v>4.2775462806016322E-7</v>
      </c>
      <c r="K102" s="247">
        <v>3.1029669871495835E-6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3.0209760052383604E-3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1.1298784631558885E-6</v>
      </c>
      <c r="F104" s="247">
        <v>1.3751910680449029E-5</v>
      </c>
      <c r="G104" s="247" t="s">
        <v>399</v>
      </c>
      <c r="H104" s="247">
        <v>2.3469225780959333E-5</v>
      </c>
      <c r="I104" s="247">
        <v>4.7185457367324656E-7</v>
      </c>
      <c r="J104" s="247">
        <v>1.4155637210197395E-6</v>
      </c>
      <c r="K104" s="247">
        <v>3.3029820157127262E-6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2.3592728683662328E-2</v>
      </c>
      <c r="AL104" s="250" t="s">
        <v>402</v>
      </c>
    </row>
    <row r="105" spans="1:38" s="1" customFormat="1" ht="26.25" customHeight="1" thickBot="1" x14ac:dyDescent="0.3">
      <c r="A105" s="244" t="s">
        <v>118</v>
      </c>
      <c r="B105" s="244" t="s">
        <v>354</v>
      </c>
      <c r="C105" s="245" t="s">
        <v>276</v>
      </c>
      <c r="D105" s="263"/>
      <c r="E105" s="247">
        <v>1.5009526518152997E-5</v>
      </c>
      <c r="F105" s="247">
        <v>1.8355087548800868E-4</v>
      </c>
      <c r="G105" s="247" t="s">
        <v>399</v>
      </c>
      <c r="H105" s="247">
        <v>3.8170911441988301E-4</v>
      </c>
      <c r="I105" s="247">
        <v>4.2663591208952624E-6</v>
      </c>
      <c r="J105" s="247">
        <v>6.7042786185496969E-6</v>
      </c>
      <c r="K105" s="247">
        <v>1.4627516985926614E-5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3.0473993720680444E-2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1.2498424628882718E-6</v>
      </c>
      <c r="F107" s="247" t="s">
        <v>399</v>
      </c>
      <c r="G107" s="247" t="s">
        <v>399</v>
      </c>
      <c r="H107" s="247">
        <v>4.9844256750321374E-5</v>
      </c>
      <c r="I107" s="247">
        <v>5.5974455871622043E-7</v>
      </c>
      <c r="J107" s="247">
        <v>7.4632607828829383E-6</v>
      </c>
      <c r="K107" s="247">
        <v>3.5450488718693953E-5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0.18658151957207347</v>
      </c>
      <c r="AL107" s="250" t="s">
        <v>402</v>
      </c>
    </row>
    <row r="108" spans="1:38" s="1" customFormat="1" ht="26.25" customHeight="1" thickBot="1" x14ac:dyDescent="0.3">
      <c r="A108" s="244" t="s">
        <v>118</v>
      </c>
      <c r="B108" s="244" t="s">
        <v>356</v>
      </c>
      <c r="C108" s="245" t="s">
        <v>438</v>
      </c>
      <c r="D108" s="263"/>
      <c r="E108" s="247">
        <v>2.566800355465951E-6</v>
      </c>
      <c r="F108" s="247" t="s">
        <v>399</v>
      </c>
      <c r="G108" s="247" t="s">
        <v>399</v>
      </c>
      <c r="H108" s="247">
        <v>5.3227605959699441E-5</v>
      </c>
      <c r="I108" s="247">
        <v>1.0281369469244337E-6</v>
      </c>
      <c r="J108" s="247">
        <v>1.0281369469244338E-5</v>
      </c>
      <c r="K108" s="247">
        <v>2.0562738938488676E-5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0.51406847346221685</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1.4682333591898748E-7</v>
      </c>
      <c r="F110" s="247" t="s">
        <v>399</v>
      </c>
      <c r="G110" s="247" t="s">
        <v>399</v>
      </c>
      <c r="H110" s="247">
        <v>4.23235043560174E-6</v>
      </c>
      <c r="I110" s="247">
        <v>3.5724706349381792E-7</v>
      </c>
      <c r="J110" s="247">
        <v>2.5710834111233406E-6</v>
      </c>
      <c r="K110" s="247">
        <v>3.0179590808746953E-6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3.6129508710178358E-2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1.1544166945084723E-3</v>
      </c>
      <c r="F112" s="247" t="s">
        <v>501</v>
      </c>
      <c r="G112" s="247" t="s">
        <v>399</v>
      </c>
      <c r="H112" s="247">
        <v>1.4430208681355907E-3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28860.417362711811</v>
      </c>
      <c r="AL112" s="250" t="s">
        <v>492</v>
      </c>
    </row>
    <row r="113" spans="1:38" s="1" customFormat="1" ht="26.25" customHeight="1" thickBot="1" x14ac:dyDescent="0.3">
      <c r="A113" s="244" t="s">
        <v>128</v>
      </c>
      <c r="B113" s="264" t="s">
        <v>246</v>
      </c>
      <c r="C113" s="265" t="s">
        <v>135</v>
      </c>
      <c r="D113" s="246"/>
      <c r="E113" s="247">
        <v>7.8917443975251903E-4</v>
      </c>
      <c r="F113" s="247" t="s">
        <v>501</v>
      </c>
      <c r="G113" s="247" t="s">
        <v>399</v>
      </c>
      <c r="H113" s="247">
        <v>1.8800132457033431E-3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8494.4967065682049</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1.9941020610521423E-3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11234.864287244771</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2.1229364252727342E-5</v>
      </c>
      <c r="J119" s="247">
        <v>3.7928100555194056E-4</v>
      </c>
      <c r="K119" s="247">
        <v>3.7928100555194056E-4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299.26329674908425</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2.5736643520421243E-4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299.26329674908425</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2.0249904000000001E-3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8.4374600000000015</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4.3155750000000003E-3</v>
      </c>
      <c r="F133" s="247">
        <v>6.8003000000000006E-5</v>
      </c>
      <c r="G133" s="247">
        <v>5.9110300000000005E-4</v>
      </c>
      <c r="H133" s="247" t="s">
        <v>399</v>
      </c>
      <c r="I133" s="247">
        <v>1.8151570000000003E-4</v>
      </c>
      <c r="J133" s="247">
        <v>1.8151570000000003E-4</v>
      </c>
      <c r="K133" s="247">
        <v>2.0170736000000002E-4</v>
      </c>
      <c r="L133" s="247" t="s">
        <v>501</v>
      </c>
      <c r="M133" s="247">
        <v>7.3234000000000005E-4</v>
      </c>
      <c r="N133" s="247">
        <v>1.5708692999999999E-4</v>
      </c>
      <c r="O133" s="247">
        <v>2.6311930000000003E-5</v>
      </c>
      <c r="P133" s="247">
        <v>7.7941900000000003E-3</v>
      </c>
      <c r="Q133" s="247">
        <v>7.1193910000000004E-5</v>
      </c>
      <c r="R133" s="247">
        <v>7.0932360000000003E-5</v>
      </c>
      <c r="S133" s="247">
        <v>6.5021330000000009E-5</v>
      </c>
      <c r="T133" s="247">
        <v>9.0653230000000003E-5</v>
      </c>
      <c r="U133" s="247">
        <v>1.0346918000000001E-4</v>
      </c>
      <c r="V133" s="247">
        <v>8.3758772000000004E-4</v>
      </c>
      <c r="W133" s="247">
        <v>1.41237E-4</v>
      </c>
      <c r="X133" s="247">
        <v>6.9049200000000009E-8</v>
      </c>
      <c r="Y133" s="247">
        <v>3.7715510000000001E-8</v>
      </c>
      <c r="Z133" s="247">
        <v>3.3687640000000001E-8</v>
      </c>
      <c r="AA133" s="247">
        <v>3.6564690000000004E-8</v>
      </c>
      <c r="AB133" s="247">
        <v>1.7701704000000002E-7</v>
      </c>
      <c r="AC133" s="247">
        <v>7.8465000000000002E-4</v>
      </c>
      <c r="AD133" s="247">
        <v>2.1447100000000002E-3</v>
      </c>
      <c r="AE133" s="248"/>
      <c r="AF133" s="249" t="s">
        <v>399</v>
      </c>
      <c r="AG133" s="249" t="s">
        <v>399</v>
      </c>
      <c r="AH133" s="249" t="s">
        <v>399</v>
      </c>
      <c r="AI133" s="249" t="s">
        <v>399</v>
      </c>
      <c r="AJ133" s="249" t="s">
        <v>399</v>
      </c>
      <c r="AK133" s="249">
        <v>5231</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1.91662992E-3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127775328</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6.6619860000000003E-2</v>
      </c>
      <c r="J139" s="247">
        <v>6.6619860000000003E-2</v>
      </c>
      <c r="K139" s="247">
        <v>6.6619860000000003E-2</v>
      </c>
      <c r="L139" s="247" t="s">
        <v>501</v>
      </c>
      <c r="M139" s="247" t="s">
        <v>501</v>
      </c>
      <c r="N139" s="247">
        <v>1.9500999999999999E-4</v>
      </c>
      <c r="O139" s="247">
        <v>3.9013999999999997E-4</v>
      </c>
      <c r="P139" s="247">
        <v>3.9013999999999997E-4</v>
      </c>
      <c r="Q139" s="247">
        <v>6.1839000000000002E-4</v>
      </c>
      <c r="R139" s="247">
        <v>5.8788999999999998E-4</v>
      </c>
      <c r="S139" s="247">
        <v>1.3707700000000001E-3</v>
      </c>
      <c r="T139" s="247" t="s">
        <v>501</v>
      </c>
      <c r="U139" s="247" t="s">
        <v>501</v>
      </c>
      <c r="V139" s="247" t="s">
        <v>501</v>
      </c>
      <c r="W139" s="247">
        <v>0.66293999999999997</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1670</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4.8602765939275665</v>
      </c>
      <c r="F141" s="271">
        <f t="shared" ref="F141:AD141" si="0">SUM(F14:F140)</f>
        <v>3.7940297530271399</v>
      </c>
      <c r="G141" s="271">
        <f t="shared" si="0"/>
        <v>0.47760013723718825</v>
      </c>
      <c r="H141" s="271">
        <f t="shared" si="0"/>
        <v>7.5178269050414678E-2</v>
      </c>
      <c r="I141" s="271">
        <f t="shared" si="0"/>
        <v>0.42097663074555747</v>
      </c>
      <c r="J141" s="271">
        <f t="shared" si="0"/>
        <v>0.51089988130488961</v>
      </c>
      <c r="K141" s="271">
        <f t="shared" si="0"/>
        <v>0.67806750722596421</v>
      </c>
      <c r="L141" s="271">
        <f t="shared" si="0"/>
        <v>8.6593944238114826E-2</v>
      </c>
      <c r="M141" s="271">
        <f t="shared" si="0"/>
        <v>5.270585009193467</v>
      </c>
      <c r="N141" s="271">
        <f t="shared" si="0"/>
        <v>0.79652430581582623</v>
      </c>
      <c r="O141" s="271">
        <f t="shared" si="0"/>
        <v>6.8705316507272102E-2</v>
      </c>
      <c r="P141" s="271">
        <f t="shared" si="0"/>
        <v>5.3319449822695937E-2</v>
      </c>
      <c r="Q141" s="271">
        <f t="shared" si="0"/>
        <v>4.7174194384867023E-2</v>
      </c>
      <c r="R141" s="271">
        <f>SUM(R14:R140)</f>
        <v>0.13172965559457414</v>
      </c>
      <c r="S141" s="271">
        <f t="shared" si="0"/>
        <v>1.6990257861887914</v>
      </c>
      <c r="T141" s="271">
        <f t="shared" si="0"/>
        <v>0.29345350880962134</v>
      </c>
      <c r="U141" s="271">
        <f t="shared" si="0"/>
        <v>2.2442327660564768E-2</v>
      </c>
      <c r="V141" s="271">
        <f t="shared" si="0"/>
        <v>1.7377979203728404</v>
      </c>
      <c r="W141" s="271">
        <f t="shared" si="0"/>
        <v>1.007049221369767</v>
      </c>
      <c r="X141" s="271">
        <f t="shared" si="0"/>
        <v>4.3654368955025932E-2</v>
      </c>
      <c r="Y141" s="271">
        <f t="shared" si="0"/>
        <v>4.8612067635609678E-2</v>
      </c>
      <c r="Z141" s="271">
        <f t="shared" si="0"/>
        <v>2.1408218384031043E-2</v>
      </c>
      <c r="AA141" s="271">
        <f t="shared" si="0"/>
        <v>2.1820208649360802E-2</v>
      </c>
      <c r="AB141" s="271">
        <f t="shared" si="0"/>
        <v>0.13549651165483836</v>
      </c>
      <c r="AC141" s="271">
        <f t="shared" si="0"/>
        <v>2.7227364113255156E-2</v>
      </c>
      <c r="AD141" s="271">
        <f t="shared" si="0"/>
        <v>3.5827986346923239E-2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1.5454595334451602</v>
      </c>
      <c r="F143" s="247">
        <v>0.15885085123189499</v>
      </c>
      <c r="G143" s="247">
        <v>1.7174715100134812E-3</v>
      </c>
      <c r="H143" s="247">
        <v>1.9098122256949245E-2</v>
      </c>
      <c r="I143" s="247">
        <v>3.9190604799693517E-2</v>
      </c>
      <c r="J143" s="247">
        <v>3.9190604799693517E-2</v>
      </c>
      <c r="K143" s="247">
        <v>3.9190604799693517E-2</v>
      </c>
      <c r="L143" s="247">
        <v>2.8795855245155665E-2</v>
      </c>
      <c r="M143" s="247">
        <v>1.4086024987392356</v>
      </c>
      <c r="N143" s="247">
        <v>1.4736592233049279E-4</v>
      </c>
      <c r="O143" s="247">
        <v>1.6898276467892663E-5</v>
      </c>
      <c r="P143" s="247">
        <v>1.1156909822080635E-3</v>
      </c>
      <c r="Q143" s="247">
        <v>2.8392342348676875E-5</v>
      </c>
      <c r="R143" s="247">
        <v>1.3757406669127096E-3</v>
      </c>
      <c r="S143" s="247">
        <v>9.3743297989891405E-4</v>
      </c>
      <c r="T143" s="247">
        <v>1.4865626467819767E-4</v>
      </c>
      <c r="U143" s="247">
        <v>2.298813176156842E-5</v>
      </c>
      <c r="V143" s="247">
        <v>3.9757373994690594E-3</v>
      </c>
      <c r="W143" s="247">
        <v>4.3522900000000003E-2</v>
      </c>
      <c r="X143" s="247">
        <v>3.4372681963999998E-3</v>
      </c>
      <c r="Y143" s="247">
        <v>3.8547789077000003E-3</v>
      </c>
      <c r="Z143" s="247">
        <v>3.0058531126000002E-3</v>
      </c>
      <c r="AA143" s="247">
        <v>3.2718898478E-3</v>
      </c>
      <c r="AB143" s="247">
        <v>1.3569790064500001E-2</v>
      </c>
      <c r="AC143" s="247">
        <v>4.3523799999999998E-5</v>
      </c>
      <c r="AD143" s="247">
        <v>8.7095000000000002E-6</v>
      </c>
      <c r="AE143" s="248"/>
      <c r="AF143" s="249">
        <v>8007.3903072987996</v>
      </c>
      <c r="AG143" s="249" t="s">
        <v>399</v>
      </c>
      <c r="AH143" s="249">
        <v>16.451915144099999</v>
      </c>
      <c r="AI143" s="249">
        <v>484.23866315869998</v>
      </c>
      <c r="AJ143" s="249">
        <v>1.5980514884999999</v>
      </c>
      <c r="AK143" s="249" t="s">
        <v>399</v>
      </c>
      <c r="AL143" s="250" t="s">
        <v>12</v>
      </c>
    </row>
    <row r="144" spans="1:38" s="3" customFormat="1" ht="26.25" customHeight="1" thickBot="1" x14ac:dyDescent="0.3">
      <c r="A144" s="153"/>
      <c r="B144" s="154" t="s">
        <v>449</v>
      </c>
      <c r="C144" s="155" t="s">
        <v>450</v>
      </c>
      <c r="D144" s="156" t="s">
        <v>1</v>
      </c>
      <c r="E144" s="247">
        <v>0.58690566201201888</v>
      </c>
      <c r="F144" s="247">
        <v>1.7894730680883583E-2</v>
      </c>
      <c r="G144" s="247">
        <v>4.5082676832001886E-4</v>
      </c>
      <c r="H144" s="247">
        <v>1.2522747957735697E-3</v>
      </c>
      <c r="I144" s="247">
        <v>1.3672045431020347E-2</v>
      </c>
      <c r="J144" s="247">
        <v>1.3672045431020347E-2</v>
      </c>
      <c r="K144" s="247">
        <v>1.3672045431020347E-2</v>
      </c>
      <c r="L144" s="247">
        <v>1.0952419946973557E-2</v>
      </c>
      <c r="M144" s="247">
        <v>0.14262220105732654</v>
      </c>
      <c r="N144" s="247">
        <v>2.2017518337943188E-5</v>
      </c>
      <c r="O144" s="247">
        <v>2.2363851467602764E-6</v>
      </c>
      <c r="P144" s="247">
        <v>2.2623391525472756E-4</v>
      </c>
      <c r="Q144" s="247">
        <v>4.3861870111056589E-6</v>
      </c>
      <c r="R144" s="247">
        <v>3.5620190572032144E-4</v>
      </c>
      <c r="S144" s="247">
        <v>2.3910316604874594E-4</v>
      </c>
      <c r="T144" s="247">
        <v>1.0244289823264506E-5</v>
      </c>
      <c r="U144" s="247">
        <v>4.2996037286907658E-6</v>
      </c>
      <c r="V144" s="247">
        <v>7.7133117269189116E-4</v>
      </c>
      <c r="W144" s="247">
        <v>9.7351999999999994E-3</v>
      </c>
      <c r="X144" s="247">
        <v>7.8593282669999994E-4</v>
      </c>
      <c r="Y144" s="247">
        <v>8.8086648260000001E-4</v>
      </c>
      <c r="Z144" s="247">
        <v>6.9087867460000001E-4</v>
      </c>
      <c r="AA144" s="247">
        <v>7.3260414689999996E-4</v>
      </c>
      <c r="AB144" s="247">
        <v>3.0902821307999999E-3</v>
      </c>
      <c r="AC144" s="247">
        <v>9.7352999999999998E-6</v>
      </c>
      <c r="AD144" s="247">
        <v>1.9529E-6</v>
      </c>
      <c r="AE144" s="248"/>
      <c r="AF144" s="249">
        <v>1896.7147146236</v>
      </c>
      <c r="AG144" s="249" t="s">
        <v>399</v>
      </c>
      <c r="AH144" s="249" t="s">
        <v>501</v>
      </c>
      <c r="AI144" s="249">
        <v>109.9318571463</v>
      </c>
      <c r="AJ144" s="249" t="s">
        <v>399</v>
      </c>
      <c r="AK144" s="249" t="s">
        <v>399</v>
      </c>
      <c r="AL144" s="250" t="s">
        <v>12</v>
      </c>
    </row>
    <row r="145" spans="1:38" s="3" customFormat="1" ht="26.25" customHeight="1" thickBot="1" x14ac:dyDescent="0.3">
      <c r="A145" s="153"/>
      <c r="B145" s="154" t="s">
        <v>451</v>
      </c>
      <c r="C145" s="155" t="s">
        <v>452</v>
      </c>
      <c r="D145" s="156" t="s">
        <v>1</v>
      </c>
      <c r="E145" s="247">
        <v>0.82290978468988685</v>
      </c>
      <c r="F145" s="247">
        <v>2.1401430201397099E-2</v>
      </c>
      <c r="G145" s="247">
        <v>4.5568276832431959E-4</v>
      </c>
      <c r="H145" s="247">
        <v>1.0296880751680196E-3</v>
      </c>
      <c r="I145" s="247">
        <v>1.0447184899146443E-2</v>
      </c>
      <c r="J145" s="247">
        <v>1.0447184899146443E-2</v>
      </c>
      <c r="K145" s="247">
        <v>1.0447184899146443E-2</v>
      </c>
      <c r="L145" s="247">
        <v>7.2101087482572563E-3</v>
      </c>
      <c r="M145" s="247">
        <v>0.22555567322479936</v>
      </c>
      <c r="N145" s="247">
        <v>2.1159314124799562E-5</v>
      </c>
      <c r="O145" s="247">
        <v>2.1159376746906169E-6</v>
      </c>
      <c r="P145" s="247">
        <v>2.2428743657637378E-4</v>
      </c>
      <c r="Q145" s="247">
        <v>4.2318596938545812E-6</v>
      </c>
      <c r="R145" s="247">
        <v>3.5970506811652201E-4</v>
      </c>
      <c r="S145" s="247">
        <v>2.4121402995335285E-4</v>
      </c>
      <c r="T145" s="247">
        <v>8.4639855316622585E-6</v>
      </c>
      <c r="U145" s="247">
        <v>4.2318440383279277E-6</v>
      </c>
      <c r="V145" s="247">
        <v>7.617314572332276E-4</v>
      </c>
      <c r="W145" s="247">
        <v>3.7844000000000003E-3</v>
      </c>
      <c r="X145" s="247">
        <v>1.151940587E-4</v>
      </c>
      <c r="Y145" s="247">
        <v>6.9756402600000002E-4</v>
      </c>
      <c r="Z145" s="247">
        <v>7.7947980139999999E-4</v>
      </c>
      <c r="AA145" s="247">
        <v>1.7919075879999999E-4</v>
      </c>
      <c r="AB145" s="247">
        <v>1.7714286449E-3</v>
      </c>
      <c r="AC145" s="247">
        <v>2.3236000000000001E-6</v>
      </c>
      <c r="AD145" s="247">
        <v>4.665E-7</v>
      </c>
      <c r="AE145" s="248"/>
      <c r="AF145" s="249">
        <v>1903.8837576743999</v>
      </c>
      <c r="AG145" s="249" t="s">
        <v>399</v>
      </c>
      <c r="AH145" s="249" t="s">
        <v>399</v>
      </c>
      <c r="AI145" s="249">
        <v>109.9871560019</v>
      </c>
      <c r="AJ145" s="249">
        <v>0.155669583</v>
      </c>
      <c r="AK145" s="249" t="s">
        <v>399</v>
      </c>
      <c r="AL145" s="250" t="s">
        <v>12</v>
      </c>
    </row>
    <row r="146" spans="1:38" s="3" customFormat="1" ht="26.25" customHeight="1" thickBot="1" x14ac:dyDescent="0.3">
      <c r="A146" s="153"/>
      <c r="B146" s="154" t="s">
        <v>453</v>
      </c>
      <c r="C146" s="155" t="s">
        <v>454</v>
      </c>
      <c r="D146" s="156" t="s">
        <v>1</v>
      </c>
      <c r="E146" s="247">
        <v>6.7645402061644877E-3</v>
      </c>
      <c r="F146" s="247">
        <v>4.6154159524475824E-2</v>
      </c>
      <c r="G146" s="247">
        <v>1.1317235953275088E-5</v>
      </c>
      <c r="H146" s="247">
        <v>7.0977696062911135E-5</v>
      </c>
      <c r="I146" s="247">
        <v>6.3454284056949648E-4</v>
      </c>
      <c r="J146" s="247">
        <v>6.3454284056949648E-4</v>
      </c>
      <c r="K146" s="247">
        <v>6.3454284056949648E-4</v>
      </c>
      <c r="L146" s="247">
        <v>1.73332311992772E-4</v>
      </c>
      <c r="M146" s="247">
        <v>0.15917447970616261</v>
      </c>
      <c r="N146" s="247">
        <v>2.655964229099065E-6</v>
      </c>
      <c r="O146" s="247">
        <v>3.6102450014513732E-5</v>
      </c>
      <c r="P146" s="247">
        <v>1.3052679111910502E-5</v>
      </c>
      <c r="Q146" s="247">
        <v>4.4918571950434199E-7</v>
      </c>
      <c r="R146" s="247">
        <v>1.6025322789687185E-4</v>
      </c>
      <c r="S146" s="247">
        <v>6.1153080331860258E-3</v>
      </c>
      <c r="T146" s="247">
        <v>2.5382423006945604E-4</v>
      </c>
      <c r="U146" s="247">
        <v>3.594596631916147E-5</v>
      </c>
      <c r="V146" s="247">
        <v>3.5842655371152443E-3</v>
      </c>
      <c r="W146" s="247">
        <v>4.1830000000000003E-4</v>
      </c>
      <c r="X146" s="247">
        <v>1.0841059499999999E-5</v>
      </c>
      <c r="Y146" s="247">
        <v>1.2837426000000001E-5</v>
      </c>
      <c r="Z146" s="247">
        <v>8.6814349000000004E-6</v>
      </c>
      <c r="AA146" s="247">
        <v>1.38679079E-5</v>
      </c>
      <c r="AB146" s="247">
        <v>4.6227828300000003E-5</v>
      </c>
      <c r="AC146" s="247">
        <v>4.1839999999999999E-7</v>
      </c>
      <c r="AD146" s="247">
        <v>1.3129999999999999E-7</v>
      </c>
      <c r="AE146" s="248"/>
      <c r="AF146" s="249">
        <v>70.710420020200004</v>
      </c>
      <c r="AG146" s="249" t="s">
        <v>399</v>
      </c>
      <c r="AH146" s="249" t="s">
        <v>501</v>
      </c>
      <c r="AI146" s="249">
        <v>4.5031333752</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0.20920448740704714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9.6701327211352286</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4.251523693673312E-2</v>
      </c>
      <c r="J148" s="247">
        <v>8.1342702806405431E-2</v>
      </c>
      <c r="K148" s="247">
        <v>0.10470760765850651</v>
      </c>
      <c r="L148" s="247">
        <v>4.0930386770687754E-3</v>
      </c>
      <c r="M148" s="247" t="s">
        <v>399</v>
      </c>
      <c r="N148" s="247">
        <v>0.11953885993401082</v>
      </c>
      <c r="O148" s="247">
        <v>5.3621821379373823E-4</v>
      </c>
      <c r="P148" s="247" t="s">
        <v>501</v>
      </c>
      <c r="Q148" s="247">
        <v>1.3722055518947606E-3</v>
      </c>
      <c r="R148" s="247">
        <v>4.4481145348533035E-2</v>
      </c>
      <c r="S148" s="247">
        <v>0.97549765238709663</v>
      </c>
      <c r="T148" s="247">
        <v>6.9177270486328124E-3</v>
      </c>
      <c r="U148" s="247">
        <v>8.5030473873466239E-4</v>
      </c>
      <c r="V148" s="247">
        <v>0.33966304977396455</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3224.8278079923002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1.506450185158215E-2</v>
      </c>
      <c r="J149" s="247">
        <v>2.7897225651078036E-2</v>
      </c>
      <c r="K149" s="247">
        <v>5.5794451302156073E-2</v>
      </c>
      <c r="L149" s="247">
        <v>5.9142118380285484E-4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3224.8278079923002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4.8602765939275665</v>
      </c>
      <c r="F152" s="172">
        <f t="shared" ref="F152:AD152" si="1">F141 + F151 + IF(AND(OR($B$4="AT",$B$4="BE",$B$4="CH",$B$4="GB",$B$4="IE",$B$4="LT",$B$4="LU",$B$4="NL"),SUM(F143:F149)&gt;0),SUM(F143:F149)-SUM(F27:F33),0)</f>
        <v>3.7940297530271399</v>
      </c>
      <c r="G152" s="172">
        <f t="shared" si="1"/>
        <v>0.47760013723718825</v>
      </c>
      <c r="H152" s="172">
        <f t="shared" si="1"/>
        <v>7.5178269050414678E-2</v>
      </c>
      <c r="I152" s="172">
        <f t="shared" si="1"/>
        <v>0.42097663074555747</v>
      </c>
      <c r="J152" s="172">
        <f t="shared" si="1"/>
        <v>0.51089988130488961</v>
      </c>
      <c r="K152" s="172">
        <f t="shared" si="1"/>
        <v>0.67806750722596421</v>
      </c>
      <c r="L152" s="172">
        <f t="shared" si="1"/>
        <v>8.6593944238114826E-2</v>
      </c>
      <c r="M152" s="172">
        <f t="shared" si="1"/>
        <v>5.270585009193467</v>
      </c>
      <c r="N152" s="172">
        <f t="shared" si="1"/>
        <v>0.79652430581582623</v>
      </c>
      <c r="O152" s="172">
        <f t="shared" si="1"/>
        <v>6.8705316507272102E-2</v>
      </c>
      <c r="P152" s="172">
        <f t="shared" si="1"/>
        <v>5.3319449822695937E-2</v>
      </c>
      <c r="Q152" s="172">
        <f t="shared" si="1"/>
        <v>4.7174194384867023E-2</v>
      </c>
      <c r="R152" s="172">
        <f t="shared" si="1"/>
        <v>0.13172965559457414</v>
      </c>
      <c r="S152" s="172">
        <f t="shared" si="1"/>
        <v>1.6990257861887914</v>
      </c>
      <c r="T152" s="172">
        <f t="shared" si="1"/>
        <v>0.29345350880962134</v>
      </c>
      <c r="U152" s="172">
        <f t="shared" si="1"/>
        <v>2.2442327660564768E-2</v>
      </c>
      <c r="V152" s="172">
        <f t="shared" si="1"/>
        <v>1.7377979203728404</v>
      </c>
      <c r="W152" s="172">
        <f t="shared" si="1"/>
        <v>1.007049221369767</v>
      </c>
      <c r="X152" s="172">
        <f t="shared" si="1"/>
        <v>4.3654368955025932E-2</v>
      </c>
      <c r="Y152" s="172">
        <f t="shared" si="1"/>
        <v>4.8612067635609678E-2</v>
      </c>
      <c r="Z152" s="172">
        <f t="shared" si="1"/>
        <v>2.1408218384031043E-2</v>
      </c>
      <c r="AA152" s="172">
        <f t="shared" si="1"/>
        <v>2.1820208649360802E-2</v>
      </c>
      <c r="AB152" s="172">
        <f t="shared" si="1"/>
        <v>0.13549651165483836</v>
      </c>
      <c r="AC152" s="172">
        <f t="shared" si="1"/>
        <v>2.7227364113255156E-2</v>
      </c>
      <c r="AD152" s="172">
        <f t="shared" si="1"/>
        <v>3.5827986346923239E-2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4.8602765939275665</v>
      </c>
      <c r="F154" s="172">
        <f>F141 + F153 - IF(OR($B$6=2005,$B$6&gt;=2020),SUM(F99:F122),0) + IF(AND(OR($B$4="AT",$B$4="BE",$B$4="CH",$B$4="GB",$B$4="IE",$B$4="LT",$B$4="LU",$B$4="NL"),SUM(F143:F149)&gt;0),SUM(F143:F149)-SUM(F27:F33),0)</f>
        <v>3.7940297530271399</v>
      </c>
      <c r="G154" s="172">
        <f>G141 + G153 + IF(AND(OR($B$4="AT",$B$4="BE",$B$4="CH",$B$4="GB",$B$4="IE",$B$4="LT",$B$4="LU",$B$4="NL"),SUM(G143:G149)&gt;0),SUM(G143:G149)-SUM(G27:G33),0)</f>
        <v>0.47760013723718825</v>
      </c>
      <c r="H154" s="172">
        <f t="shared" ref="H154:AD154" si="2">H141 + H153 + IF(AND(OR($B$4="AT",$B$4="BE",$B$4="CH",$B$4="GB",$B$4="IE",$B$4="LT",$B$4="LU",$B$4="NL"),SUM(H143:H149)&gt;0),SUM(H143:H149)-SUM(H27:H33),0)</f>
        <v>7.5178269050414678E-2</v>
      </c>
      <c r="I154" s="172">
        <f t="shared" si="2"/>
        <v>0.42097663074555747</v>
      </c>
      <c r="J154" s="172">
        <f t="shared" si="2"/>
        <v>0.51089988130488961</v>
      </c>
      <c r="K154" s="172">
        <f t="shared" si="2"/>
        <v>0.67806750722596421</v>
      </c>
      <c r="L154" s="172">
        <f t="shared" si="2"/>
        <v>8.6593944238114826E-2</v>
      </c>
      <c r="M154" s="172">
        <f t="shared" si="2"/>
        <v>5.270585009193467</v>
      </c>
      <c r="N154" s="172">
        <f t="shared" si="2"/>
        <v>0.79652430581582623</v>
      </c>
      <c r="O154" s="172">
        <f t="shared" si="2"/>
        <v>6.8705316507272102E-2</v>
      </c>
      <c r="P154" s="172">
        <f t="shared" si="2"/>
        <v>5.3319449822695937E-2</v>
      </c>
      <c r="Q154" s="172">
        <f t="shared" si="2"/>
        <v>4.7174194384867023E-2</v>
      </c>
      <c r="R154" s="172">
        <f t="shared" si="2"/>
        <v>0.13172965559457414</v>
      </c>
      <c r="S154" s="172">
        <f t="shared" si="2"/>
        <v>1.6990257861887914</v>
      </c>
      <c r="T154" s="172">
        <f t="shared" si="2"/>
        <v>0.29345350880962134</v>
      </c>
      <c r="U154" s="172">
        <f t="shared" si="2"/>
        <v>2.2442327660564768E-2</v>
      </c>
      <c r="V154" s="172">
        <f t="shared" si="2"/>
        <v>1.7377979203728404</v>
      </c>
      <c r="W154" s="172">
        <f t="shared" si="2"/>
        <v>1.007049221369767</v>
      </c>
      <c r="X154" s="172">
        <f t="shared" si="2"/>
        <v>4.3654368955025932E-2</v>
      </c>
      <c r="Y154" s="172">
        <f t="shared" si="2"/>
        <v>4.8612067635609678E-2</v>
      </c>
      <c r="Z154" s="172">
        <f t="shared" si="2"/>
        <v>2.1408218384031043E-2</v>
      </c>
      <c r="AA154" s="172">
        <f t="shared" si="2"/>
        <v>2.1820208649360802E-2</v>
      </c>
      <c r="AB154" s="172">
        <f t="shared" si="2"/>
        <v>0.13549651165483836</v>
      </c>
      <c r="AC154" s="172">
        <f t="shared" si="2"/>
        <v>2.7227364113255156E-2</v>
      </c>
      <c r="AD154" s="172">
        <f t="shared" si="2"/>
        <v>3.5827986346923239E-2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75106"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1991</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0.67315548671756142</v>
      </c>
      <c r="F14" s="247">
        <v>1.0432427017468805E-2</v>
      </c>
      <c r="G14" s="247">
        <v>0.3298685570721725</v>
      </c>
      <c r="H14" s="247">
        <v>4.6865815732620329E-3</v>
      </c>
      <c r="I14" s="247">
        <v>9.5877576810872001E-2</v>
      </c>
      <c r="J14" s="247">
        <v>9.5884743210871995E-2</v>
      </c>
      <c r="K14" s="247">
        <v>9.5894597010871996E-2</v>
      </c>
      <c r="L14" s="247">
        <v>3.1645910880094001E-3</v>
      </c>
      <c r="M14" s="247">
        <v>0.11340665393433207</v>
      </c>
      <c r="N14" s="247">
        <v>1.920373012213433</v>
      </c>
      <c r="O14" s="247">
        <v>0.19204014814850554</v>
      </c>
      <c r="P14" s="247">
        <v>0.19204141413781034</v>
      </c>
      <c r="Q14" s="247">
        <v>4.1127220854652403E-2</v>
      </c>
      <c r="R14" s="247">
        <v>0.19204015462123281</v>
      </c>
      <c r="S14" s="247">
        <v>0.1920442069001633</v>
      </c>
      <c r="T14" s="247">
        <v>7.3823051432727271E-2</v>
      </c>
      <c r="U14" s="247">
        <v>6.2586410861675589E-3</v>
      </c>
      <c r="V14" s="247">
        <v>0.94093754369743321</v>
      </c>
      <c r="W14" s="247">
        <v>1.4899514704137737</v>
      </c>
      <c r="X14" s="247">
        <v>5.8223495073083794E-3</v>
      </c>
      <c r="Y14" s="247">
        <v>2.2354702096256685E-4</v>
      </c>
      <c r="Z14" s="247">
        <v>8.0587720962566848E-5</v>
      </c>
      <c r="AA14" s="247">
        <v>1.9445597208256687E-4</v>
      </c>
      <c r="AB14" s="247">
        <v>6.3209195581960791E-3</v>
      </c>
      <c r="AC14" s="247">
        <v>2.5992600000000005E-2</v>
      </c>
      <c r="AD14" s="247">
        <v>1.8194820000000004E-2</v>
      </c>
      <c r="AE14" s="248"/>
      <c r="AF14" s="249">
        <v>2.9859999999999984</v>
      </c>
      <c r="AG14" s="249" t="s">
        <v>399</v>
      </c>
      <c r="AH14" s="249">
        <v>12.691622103386797</v>
      </c>
      <c r="AI14" s="249">
        <v>1914.4101274278394</v>
      </c>
      <c r="AJ14" s="249">
        <v>2634.378070681435</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v>1.5188398679999965E-2</v>
      </c>
      <c r="F16" s="247" t="s">
        <v>399</v>
      </c>
      <c r="G16" s="247">
        <v>6.5816394279999843E-2</v>
      </c>
      <c r="H16" s="247">
        <v>6.2923365959999852E-4</v>
      </c>
      <c r="I16" s="247">
        <v>3.9779139399999913E-2</v>
      </c>
      <c r="J16" s="247">
        <v>5.7137309319999871E-2</v>
      </c>
      <c r="K16" s="247">
        <v>5.9307080559999864E-2</v>
      </c>
      <c r="L16" s="247" t="s">
        <v>501</v>
      </c>
      <c r="M16" s="247">
        <v>4.3395424799999903E-3</v>
      </c>
      <c r="N16" s="247">
        <v>2.0251198239999955E-2</v>
      </c>
      <c r="O16" s="247">
        <v>1.1572113279999974E-3</v>
      </c>
      <c r="P16" s="247">
        <v>2.1697712399999951E-2</v>
      </c>
      <c r="Q16" s="247">
        <v>7.9558278799999813E-3</v>
      </c>
      <c r="R16" s="247">
        <v>4.1225653559999907E-3</v>
      </c>
      <c r="S16" s="247">
        <v>1.8081426999999959E-2</v>
      </c>
      <c r="T16" s="247">
        <v>3.7609368159999914E-3</v>
      </c>
      <c r="U16" s="247">
        <v>2.0974455319999951E-3</v>
      </c>
      <c r="V16" s="247">
        <v>3.326982567999992E-2</v>
      </c>
      <c r="W16" s="247">
        <v>1.880468407999996E-2</v>
      </c>
      <c r="X16" s="247">
        <v>2.0974455319999952E-4</v>
      </c>
      <c r="Y16" s="247">
        <v>2.1697712399999952E-6</v>
      </c>
      <c r="Z16" s="247">
        <v>7.2325707999999839E-7</v>
      </c>
      <c r="AA16" s="247">
        <v>7.2325707999999839E-7</v>
      </c>
      <c r="AB16" s="247">
        <v>2.133608385999995E-4</v>
      </c>
      <c r="AC16" s="247" t="s">
        <v>501</v>
      </c>
      <c r="AD16" s="247" t="s">
        <v>501</v>
      </c>
      <c r="AE16" s="248"/>
      <c r="AF16" s="249" t="s">
        <v>399</v>
      </c>
      <c r="AG16" s="249">
        <v>723.25707999999838</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0.34484684813008676</v>
      </c>
      <c r="F23" s="247">
        <v>0.12645289901237478</v>
      </c>
      <c r="G23" s="247">
        <v>2.0826362832434157E-2</v>
      </c>
      <c r="H23" s="247">
        <v>6.1069836716106713E-5</v>
      </c>
      <c r="I23" s="247">
        <v>3.4780694179950743E-2</v>
      </c>
      <c r="J23" s="247">
        <v>4.0556692647924483E-2</v>
      </c>
      <c r="K23" s="247">
        <v>9.1204076710099405E-2</v>
      </c>
      <c r="L23" s="247">
        <v>1.7574150301444848E-2</v>
      </c>
      <c r="M23" s="247">
        <v>0.40664240774716909</v>
      </c>
      <c r="N23" s="247">
        <v>1.4305997666416811E-2</v>
      </c>
      <c r="O23" s="247">
        <v>1.2273274087760267E-4</v>
      </c>
      <c r="P23" s="247" t="s">
        <v>501</v>
      </c>
      <c r="Q23" s="247" t="s">
        <v>501</v>
      </c>
      <c r="R23" s="247">
        <v>4.2728231797053631E-4</v>
      </c>
      <c r="S23" s="247">
        <v>1.9341714486293436E-2</v>
      </c>
      <c r="T23" s="247">
        <v>5.9322848125003202E-4</v>
      </c>
      <c r="U23" s="247">
        <v>8.2943651672490366E-5</v>
      </c>
      <c r="V23" s="247">
        <v>1.0122953187398254E-2</v>
      </c>
      <c r="W23" s="247" t="s">
        <v>501</v>
      </c>
      <c r="X23" s="247">
        <v>2.5420760044423584E-4</v>
      </c>
      <c r="Y23" s="247">
        <v>4.1270503776508281E-4</v>
      </c>
      <c r="Z23" s="247" t="s">
        <v>399</v>
      </c>
      <c r="AA23" s="247" t="s">
        <v>399</v>
      </c>
      <c r="AB23" s="247">
        <v>6.6691263820931881E-4</v>
      </c>
      <c r="AC23" s="247" t="s">
        <v>501</v>
      </c>
      <c r="AD23" s="247" t="s">
        <v>399</v>
      </c>
      <c r="AE23" s="248"/>
      <c r="AF23" s="249">
        <v>356.48428550964928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0.39046513152974271</v>
      </c>
      <c r="F24" s="247">
        <v>5.3250063155892979E-2</v>
      </c>
      <c r="G24" s="247">
        <v>2.6553485555412537E-2</v>
      </c>
      <c r="H24" s="247">
        <v>1.1058629507276429E-3</v>
      </c>
      <c r="I24" s="247">
        <v>1.1697172537345939E-2</v>
      </c>
      <c r="J24" s="247">
        <v>1.1712618877345938E-2</v>
      </c>
      <c r="K24" s="247">
        <v>1.1724632697345938E-2</v>
      </c>
      <c r="L24" s="247">
        <v>5.7456573194138395E-3</v>
      </c>
      <c r="M24" s="247">
        <v>8.6029268995169411E-2</v>
      </c>
      <c r="N24" s="247">
        <v>2.8987483059333974E-4</v>
      </c>
      <c r="O24" s="247">
        <v>7.7132762230914602E-6</v>
      </c>
      <c r="P24" s="247">
        <v>1.0234287614548786E-3</v>
      </c>
      <c r="Q24" s="247">
        <v>1.9782178352127381E-4</v>
      </c>
      <c r="R24" s="247">
        <v>1.4742642695576559E-4</v>
      </c>
      <c r="S24" s="247">
        <v>1.4615496579115312E-4</v>
      </c>
      <c r="T24" s="247">
        <v>4.9214662395765551E-5</v>
      </c>
      <c r="U24" s="247">
        <v>1.6079702591033883E-4</v>
      </c>
      <c r="V24" s="247">
        <v>1.6330647458285302E-2</v>
      </c>
      <c r="W24" s="247">
        <v>1.9721462702306236E-3</v>
      </c>
      <c r="X24" s="247">
        <v>8.0318591056473038E-5</v>
      </c>
      <c r="Y24" s="247">
        <v>1.1379007860551677E-4</v>
      </c>
      <c r="Z24" s="247">
        <v>4.3470544925333944E-5</v>
      </c>
      <c r="AA24" s="247">
        <v>3.4409433841709711E-5</v>
      </c>
      <c r="AB24" s="247">
        <v>2.7198864842903342E-4</v>
      </c>
      <c r="AC24" s="247">
        <v>1.0640811999999984E-6</v>
      </c>
      <c r="AD24" s="247">
        <v>2.9176419999999949E-4</v>
      </c>
      <c r="AE24" s="248"/>
      <c r="AF24" s="249">
        <v>507.05018000000013</v>
      </c>
      <c r="AG24" s="249">
        <v>1.716259999999997</v>
      </c>
      <c r="AH24" s="249">
        <v>1757.4523812127379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4.617386142674321</v>
      </c>
      <c r="F27" s="247">
        <v>6.0088592494495767</v>
      </c>
      <c r="G27" s="247">
        <v>0.28916516806527237</v>
      </c>
      <c r="H27" s="247">
        <v>5.0872800973994093E-3</v>
      </c>
      <c r="I27" s="247">
        <v>0.37712523263688402</v>
      </c>
      <c r="J27" s="247">
        <v>0.37712523263688402</v>
      </c>
      <c r="K27" s="247">
        <v>0.37712523263688402</v>
      </c>
      <c r="L27" s="247">
        <v>0.20525747945593065</v>
      </c>
      <c r="M27" s="247">
        <v>51.744505164586641</v>
      </c>
      <c r="N27" s="247">
        <v>5.9465887400120963</v>
      </c>
      <c r="O27" s="247">
        <v>3.4314360513006801E-5</v>
      </c>
      <c r="P27" s="247">
        <v>1.7302028539054025E-3</v>
      </c>
      <c r="Q27" s="247">
        <v>5.3371766142227033E-5</v>
      </c>
      <c r="R27" s="247">
        <v>1.6072647844022831E-3</v>
      </c>
      <c r="S27" s="247">
        <v>1.1198143547498378E-3</v>
      </c>
      <c r="T27" s="247">
        <v>3.6611176530882517E-4</v>
      </c>
      <c r="U27" s="247">
        <v>3.8114811258440513E-5</v>
      </c>
      <c r="V27" s="247">
        <v>6.4029573800056935E-3</v>
      </c>
      <c r="W27" s="247">
        <v>6.6534099999999999E-2</v>
      </c>
      <c r="X27" s="247">
        <v>2.7414301659000003E-3</v>
      </c>
      <c r="Y27" s="247">
        <v>3.7687505702E-3</v>
      </c>
      <c r="Z27" s="247">
        <v>2.1619579508000003E-3</v>
      </c>
      <c r="AA27" s="247">
        <v>3.7401095476000002E-3</v>
      </c>
      <c r="AB27" s="247">
        <v>1.2412248234500002E-2</v>
      </c>
      <c r="AC27" s="247">
        <v>6.6534399999999998E-5</v>
      </c>
      <c r="AD27" s="247">
        <v>1.47293E-5</v>
      </c>
      <c r="AE27" s="248"/>
      <c r="AF27" s="249">
        <v>10068.968024697801</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0.75503899634167349</v>
      </c>
      <c r="F28" s="247">
        <v>9.9252674592246667E-2</v>
      </c>
      <c r="G28" s="247">
        <v>7.1430954025652679E-2</v>
      </c>
      <c r="H28" s="247">
        <v>3.1500840464591159E-4</v>
      </c>
      <c r="I28" s="247">
        <v>0.12528869519354394</v>
      </c>
      <c r="J28" s="247">
        <v>0.12528869519354394</v>
      </c>
      <c r="K28" s="247">
        <v>0.12528869519354394</v>
      </c>
      <c r="L28" s="247">
        <v>6.8897886118157656E-2</v>
      </c>
      <c r="M28" s="247">
        <v>0.88008974087659486</v>
      </c>
      <c r="N28" s="247">
        <v>3.960925932105458E-2</v>
      </c>
      <c r="O28" s="247">
        <v>1.565129889755363E-6</v>
      </c>
      <c r="P28" s="247">
        <v>1.532050435160759E-4</v>
      </c>
      <c r="Q28" s="247">
        <v>3.0286699811267849E-6</v>
      </c>
      <c r="R28" s="247">
        <v>2.3793170710606013E-4</v>
      </c>
      <c r="S28" s="247">
        <v>1.5983387432785026E-4</v>
      </c>
      <c r="T28" s="247">
        <v>7.7843665347805598E-6</v>
      </c>
      <c r="U28" s="247">
        <v>2.9270801827428439E-6</v>
      </c>
      <c r="V28" s="247">
        <v>5.2382673894219381E-4</v>
      </c>
      <c r="W28" s="247">
        <v>7.5050000000000008E-4</v>
      </c>
      <c r="X28" s="247">
        <v>5.1885142050000002E-4</v>
      </c>
      <c r="Y28" s="247">
        <v>5.8480809749999996E-4</v>
      </c>
      <c r="Z28" s="247">
        <v>4.5504071170000002E-4</v>
      </c>
      <c r="AA28" s="247">
        <v>4.8875638890000001E-4</v>
      </c>
      <c r="AB28" s="247">
        <v>2.0474566185999998E-3</v>
      </c>
      <c r="AC28" s="247">
        <v>7.5049999999999995E-7</v>
      </c>
      <c r="AD28" s="247">
        <v>6.3470000000000004E-7</v>
      </c>
      <c r="AE28" s="248"/>
      <c r="AF28" s="249">
        <v>1207.8137594472</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2.0726165874914164</v>
      </c>
      <c r="F29" s="247">
        <v>0.16501032135420951</v>
      </c>
      <c r="G29" s="247">
        <v>0.1332680186092555</v>
      </c>
      <c r="H29" s="247">
        <v>4.6818788005672184E-4</v>
      </c>
      <c r="I29" s="247">
        <v>8.6605923328440984E-2</v>
      </c>
      <c r="J29" s="247">
        <v>8.6605923328440984E-2</v>
      </c>
      <c r="K29" s="247">
        <v>8.6605923328440984E-2</v>
      </c>
      <c r="L29" s="247">
        <v>4.332962320650724E-2</v>
      </c>
      <c r="M29" s="247">
        <v>0.52185107483534177</v>
      </c>
      <c r="N29" s="247">
        <v>6.8938536430694826E-4</v>
      </c>
      <c r="O29" s="247">
        <v>2.566056000035195E-6</v>
      </c>
      <c r="P29" s="247">
        <v>2.7178906177850786E-4</v>
      </c>
      <c r="Q29" s="247">
        <v>5.1304090062686076E-6</v>
      </c>
      <c r="R29" s="247">
        <v>4.3575779072288945E-4</v>
      </c>
      <c r="S29" s="247">
        <v>2.9221873613828614E-4</v>
      </c>
      <c r="T29" s="247">
        <v>1.0289768907167514E-5</v>
      </c>
      <c r="U29" s="247">
        <v>5.128706012466826E-6</v>
      </c>
      <c r="V29" s="247">
        <v>9.2311599242997507E-4</v>
      </c>
      <c r="W29" s="247">
        <v>1.0173E-2</v>
      </c>
      <c r="X29" s="247">
        <v>1.453276358E-4</v>
      </c>
      <c r="Y29" s="247">
        <v>8.8003957219999994E-4</v>
      </c>
      <c r="Z29" s="247">
        <v>9.8338366860000002E-4</v>
      </c>
      <c r="AA29" s="247">
        <v>2.2606521099999998E-4</v>
      </c>
      <c r="AB29" s="247">
        <v>2.2348160876000003E-3</v>
      </c>
      <c r="AC29" s="247">
        <v>1.7836E-6</v>
      </c>
      <c r="AD29" s="247">
        <v>1.7607999999999999E-6</v>
      </c>
      <c r="AE29" s="248"/>
      <c r="AF29" s="249">
        <v>2189.0057845257002</v>
      </c>
      <c r="AG29" s="249" t="s">
        <v>399</v>
      </c>
      <c r="AH29" s="249" t="s">
        <v>399</v>
      </c>
      <c r="AI29" s="249" t="s">
        <v>399</v>
      </c>
      <c r="AJ29" s="249" t="s">
        <v>399</v>
      </c>
      <c r="AK29" s="249" t="s">
        <v>399</v>
      </c>
      <c r="AL29" s="250" t="s">
        <v>12</v>
      </c>
    </row>
    <row r="30" spans="1:38" s="1" customFormat="1" ht="26.25" customHeight="1" thickBot="1" x14ac:dyDescent="0.3">
      <c r="A30" s="244" t="s">
        <v>123</v>
      </c>
      <c r="B30" s="244" t="s">
        <v>166</v>
      </c>
      <c r="C30" s="245" t="s">
        <v>54</v>
      </c>
      <c r="D30" s="246"/>
      <c r="E30" s="247">
        <v>7.6920308349890248E-3</v>
      </c>
      <c r="F30" s="247">
        <v>0.17748879156749356</v>
      </c>
      <c r="G30" s="247">
        <v>9.0996396097189078E-4</v>
      </c>
      <c r="H30" s="247">
        <v>7.4433696247188928E-5</v>
      </c>
      <c r="I30" s="247">
        <v>2.9028367026812897E-3</v>
      </c>
      <c r="J30" s="247">
        <v>2.9028367026812897E-3</v>
      </c>
      <c r="K30" s="247">
        <v>2.9028367026812897E-3</v>
      </c>
      <c r="L30" s="247">
        <v>4.5034144372797861E-4</v>
      </c>
      <c r="M30" s="247">
        <v>0.84269775968801097</v>
      </c>
      <c r="N30" s="247">
        <v>5.9111531395645747E-2</v>
      </c>
      <c r="O30" s="247">
        <v>3.7729783895757744E-5</v>
      </c>
      <c r="P30" s="247">
        <v>1.3194477434092414E-5</v>
      </c>
      <c r="Q30" s="247">
        <v>4.5498198048594529E-7</v>
      </c>
      <c r="R30" s="247">
        <v>1.6713972717097866E-4</v>
      </c>
      <c r="S30" s="247">
        <v>6.3923045287615611E-3</v>
      </c>
      <c r="T30" s="247">
        <v>2.6522720648429211E-4</v>
      </c>
      <c r="U30" s="247">
        <v>3.7565632744111111E-5</v>
      </c>
      <c r="V30" s="247">
        <v>3.7450904414193073E-3</v>
      </c>
      <c r="W30" s="247">
        <v>1.0457000000000001E-3</v>
      </c>
      <c r="X30" s="247">
        <v>1.5934637299999998E-5</v>
      </c>
      <c r="Y30" s="247">
        <v>2.9213501699999998E-5</v>
      </c>
      <c r="Z30" s="247">
        <v>9.9591482000000004E-6</v>
      </c>
      <c r="AA30" s="247">
        <v>3.4193075800000001E-5</v>
      </c>
      <c r="AB30" s="247">
        <v>8.9300362999999988E-5</v>
      </c>
      <c r="AC30" s="247">
        <v>1.0458E-6</v>
      </c>
      <c r="AD30" s="247">
        <v>1.0458E-6</v>
      </c>
      <c r="AE30" s="248"/>
      <c r="AF30" s="249">
        <v>66.768716359300001</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1.3650145523766963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63.337275836681755</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4.4576578435365638E-2</v>
      </c>
      <c r="J32" s="247">
        <v>8.481633286991179E-2</v>
      </c>
      <c r="K32" s="247">
        <v>0.10970489747486656</v>
      </c>
      <c r="L32" s="247">
        <v>4.3465268124329636E-3</v>
      </c>
      <c r="M32" s="247" t="s">
        <v>399</v>
      </c>
      <c r="N32" s="247">
        <v>0.12277750618521827</v>
      </c>
      <c r="O32" s="247">
        <v>5.5453992243463632E-4</v>
      </c>
      <c r="P32" s="304" t="s">
        <v>501</v>
      </c>
      <c r="Q32" s="247">
        <v>1.4111091472816335E-3</v>
      </c>
      <c r="R32" s="247">
        <v>4.5645816615624363E-2</v>
      </c>
      <c r="S32" s="247">
        <v>1.0007019931773824</v>
      </c>
      <c r="T32" s="247">
        <v>7.1242755215190677E-3</v>
      </c>
      <c r="U32" s="247">
        <v>8.91531568707313E-4</v>
      </c>
      <c r="V32" s="247">
        <v>0.3555928640153565</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3587.4929980917</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1.7083502573711485E-2</v>
      </c>
      <c r="J33" s="247">
        <v>3.1636115877243499E-2</v>
      </c>
      <c r="K33" s="247">
        <v>6.3272231754486999E-2</v>
      </c>
      <c r="L33" s="247">
        <v>6.7068565659756209E-4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3587.4929980917</v>
      </c>
      <c r="AL33" s="250" t="s">
        <v>459</v>
      </c>
    </row>
    <row r="34" spans="1:38" s="1" customFormat="1" ht="26.25" customHeight="1" thickBot="1" x14ac:dyDescent="0.3">
      <c r="A34" s="244" t="s">
        <v>121</v>
      </c>
      <c r="B34" s="244" t="s">
        <v>170</v>
      </c>
      <c r="C34" s="245" t="s">
        <v>58</v>
      </c>
      <c r="D34" s="246"/>
      <c r="E34" s="247">
        <v>0.1275683499999998</v>
      </c>
      <c r="F34" s="247">
        <v>1.1323129999999983E-2</v>
      </c>
      <c r="G34" s="247">
        <v>9.9417499999999853E-3</v>
      </c>
      <c r="H34" s="247">
        <v>1.7057949999999978E-5</v>
      </c>
      <c r="I34" s="247">
        <v>3.335195499999995E-3</v>
      </c>
      <c r="J34" s="247">
        <v>3.5047284999999949E-3</v>
      </c>
      <c r="K34" s="247">
        <v>3.7004239999999947E-3</v>
      </c>
      <c r="L34" s="247">
        <v>2.167877074999997E-3</v>
      </c>
      <c r="M34" s="247">
        <v>2.6047384999999961E-2</v>
      </c>
      <c r="N34" s="247" t="s">
        <v>501</v>
      </c>
      <c r="O34" s="247">
        <v>2.4383449999999967E-5</v>
      </c>
      <c r="P34" s="247" t="s">
        <v>501</v>
      </c>
      <c r="Q34" s="247" t="s">
        <v>501</v>
      </c>
      <c r="R34" s="247">
        <v>1.2170794999999983E-4</v>
      </c>
      <c r="S34" s="247">
        <v>4.1378609999999936E-3</v>
      </c>
      <c r="T34" s="247">
        <v>1.7037019999999973E-4</v>
      </c>
      <c r="U34" s="247">
        <v>2.4383449999999967E-5</v>
      </c>
      <c r="V34" s="247">
        <v>2.4341589999999965E-3</v>
      </c>
      <c r="W34" s="247" t="s">
        <v>501</v>
      </c>
      <c r="X34" s="247">
        <v>7.3045699999999889E-5</v>
      </c>
      <c r="Y34" s="247">
        <v>1.2170794999999983E-4</v>
      </c>
      <c r="Z34" s="247" t="s">
        <v>501</v>
      </c>
      <c r="AA34" s="247" t="s">
        <v>501</v>
      </c>
      <c r="AB34" s="247">
        <v>1.9475364999999972E-4</v>
      </c>
      <c r="AC34" s="247" t="s">
        <v>399</v>
      </c>
      <c r="AD34" s="247" t="s">
        <v>399</v>
      </c>
      <c r="AE34" s="248"/>
      <c r="AF34" s="249">
        <v>104.64999999999984</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5.3757440898466187E-2</v>
      </c>
      <c r="F36" s="247">
        <v>1.9174272320466061E-3</v>
      </c>
      <c r="G36" s="247">
        <v>2.0608000344428442E-3</v>
      </c>
      <c r="H36" s="247">
        <v>5.0048000836469073E-6</v>
      </c>
      <c r="I36" s="247">
        <v>9.5856641602084299E-4</v>
      </c>
      <c r="J36" s="247">
        <v>1.0271616171672975E-3</v>
      </c>
      <c r="K36" s="247">
        <v>1.0271616171672975E-3</v>
      </c>
      <c r="L36" s="247">
        <v>3.1842010132186228E-4</v>
      </c>
      <c r="M36" s="247">
        <v>5.0666240846801922E-3</v>
      </c>
      <c r="N36" s="247">
        <v>8.8997121487438831E-5</v>
      </c>
      <c r="O36" s="247">
        <v>6.8595201146454671E-6</v>
      </c>
      <c r="P36" s="247">
        <v>2.0549120343444356E-5</v>
      </c>
      <c r="Q36" s="247">
        <v>2.7379200457597787E-5</v>
      </c>
      <c r="R36" s="247">
        <v>3.4238720572243251E-5</v>
      </c>
      <c r="S36" s="247">
        <v>6.0263681007207163E-4</v>
      </c>
      <c r="T36" s="247">
        <v>6.8477441144486513E-4</v>
      </c>
      <c r="U36" s="247">
        <v>6.8477441144486502E-5</v>
      </c>
      <c r="V36" s="247">
        <v>8.2167041373285401E-4</v>
      </c>
      <c r="W36" s="247">
        <v>8.8997121487438824E-2</v>
      </c>
      <c r="X36" s="247" t="s">
        <v>501</v>
      </c>
      <c r="Y36" s="247" t="s">
        <v>501</v>
      </c>
      <c r="Z36" s="247" t="s">
        <v>501</v>
      </c>
      <c r="AA36" s="247" t="s">
        <v>501</v>
      </c>
      <c r="AB36" s="247">
        <v>2.3257600388712101E-6</v>
      </c>
      <c r="AC36" s="247">
        <v>5.4758400915195573E-5</v>
      </c>
      <c r="AD36" s="247">
        <v>2.6024960434963917E-5</v>
      </c>
      <c r="AE36" s="248"/>
      <c r="AF36" s="249">
        <v>29.440000492040628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1.2745808230323107E-2</v>
      </c>
      <c r="F38" s="247">
        <v>1.2117678312738339E-3</v>
      </c>
      <c r="G38" s="247">
        <v>6.8656872430651323E-4</v>
      </c>
      <c r="H38" s="247">
        <v>1.9827371157184903E-6</v>
      </c>
      <c r="I38" s="247">
        <v>1.0477662473634658E-3</v>
      </c>
      <c r="J38" s="247">
        <v>1.1618416855384913E-3</v>
      </c>
      <c r="K38" s="247">
        <v>1.7781480580164788E-3</v>
      </c>
      <c r="L38" s="247">
        <v>5.3123272150019008E-4</v>
      </c>
      <c r="M38" s="247">
        <v>4.2727007024246479E-3</v>
      </c>
      <c r="N38" s="247">
        <v>8.9872479335497299E-7</v>
      </c>
      <c r="O38" s="247">
        <v>6.3773286589386915E-6</v>
      </c>
      <c r="P38" s="247" t="s">
        <v>501</v>
      </c>
      <c r="Q38" s="247" t="s">
        <v>501</v>
      </c>
      <c r="R38" s="247">
        <v>1.7050748191385333E-5</v>
      </c>
      <c r="S38" s="247">
        <v>5.983017917638269E-4</v>
      </c>
      <c r="T38" s="247">
        <v>2.2237780965829611E-5</v>
      </c>
      <c r="U38" s="247">
        <v>2.6408274945474372E-6</v>
      </c>
      <c r="V38" s="247">
        <v>3.8831375555546091E-4</v>
      </c>
      <c r="W38" s="247" t="s">
        <v>501</v>
      </c>
      <c r="X38" s="247">
        <v>7.9087147313000025E-6</v>
      </c>
      <c r="Y38" s="247">
        <v>1.3181220505274789E-5</v>
      </c>
      <c r="Z38" s="247" t="s">
        <v>399</v>
      </c>
      <c r="AA38" s="247" t="s">
        <v>399</v>
      </c>
      <c r="AB38" s="247">
        <v>2.1089935236574786E-5</v>
      </c>
      <c r="AC38" s="247" t="s">
        <v>501</v>
      </c>
      <c r="AD38" s="247" t="s">
        <v>399</v>
      </c>
      <c r="AE38" s="248"/>
      <c r="AF38" s="249">
        <v>11.282707596479188</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0.79770004345936318</v>
      </c>
      <c r="F39" s="247">
        <v>0.33238221478410707</v>
      </c>
      <c r="G39" s="247">
        <v>0.55051312354538762</v>
      </c>
      <c r="H39" s="247">
        <v>6.2355271052723571E-3</v>
      </c>
      <c r="I39" s="247">
        <v>0.11136434232985409</v>
      </c>
      <c r="J39" s="247">
        <v>0.1286711500298541</v>
      </c>
      <c r="K39" s="247">
        <v>0.12869283350985411</v>
      </c>
      <c r="L39" s="247">
        <v>5.8372861068874196E-2</v>
      </c>
      <c r="M39" s="247">
        <v>0.81203131988483079</v>
      </c>
      <c r="N39" s="247">
        <v>4.6595969214446677E-2</v>
      </c>
      <c r="O39" s="247">
        <v>8.7801014927290863E-4</v>
      </c>
      <c r="P39" s="247">
        <v>5.6932058177451214E-3</v>
      </c>
      <c r="Q39" s="247">
        <v>3.8353176358787273E-3</v>
      </c>
      <c r="R39" s="247">
        <v>5.7760851666164251E-2</v>
      </c>
      <c r="S39" s="247">
        <v>1.7357658385232851E-2</v>
      </c>
      <c r="T39" s="247">
        <v>0.72011824554616455</v>
      </c>
      <c r="U39" s="247">
        <v>1.1285412898096616E-3</v>
      </c>
      <c r="V39" s="247">
        <v>0.11117777241691472</v>
      </c>
      <c r="W39" s="247">
        <v>4.0090827846569387E-2</v>
      </c>
      <c r="X39" s="247">
        <v>1.5867630188032693E-4</v>
      </c>
      <c r="Y39" s="247">
        <v>2.1844052246048319E-4</v>
      </c>
      <c r="Z39" s="247">
        <v>9.3579622510666055E-5</v>
      </c>
      <c r="AA39" s="247">
        <v>7.6131344797490276E-5</v>
      </c>
      <c r="AB39" s="247">
        <v>5.4682779164896627E-4</v>
      </c>
      <c r="AC39" s="247">
        <v>1.920536800000001E-6</v>
      </c>
      <c r="AD39" s="247">
        <v>5.2659880000000036E-4</v>
      </c>
      <c r="AE39" s="248"/>
      <c r="AF39" s="249">
        <v>5759.6429800000014</v>
      </c>
      <c r="AG39" s="249">
        <v>3.0976400000000019</v>
      </c>
      <c r="AH39" s="249">
        <v>9431.055858787262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1.6054318115928452</v>
      </c>
      <c r="F41" s="247">
        <v>0.61720908305203726</v>
      </c>
      <c r="G41" s="247">
        <v>1.692479446219098</v>
      </c>
      <c r="H41" s="247">
        <v>1.7900644974069936E-2</v>
      </c>
      <c r="I41" s="247">
        <v>0.51609882871358537</v>
      </c>
      <c r="J41" s="247">
        <v>0.52340048341149026</v>
      </c>
      <c r="K41" s="247">
        <v>0.56981203234764299</v>
      </c>
      <c r="L41" s="247">
        <v>3.3897625681733629E-2</v>
      </c>
      <c r="M41" s="247">
        <v>6.4519608126122767</v>
      </c>
      <c r="N41" s="247">
        <v>0.14988254601052933</v>
      </c>
      <c r="O41" s="247">
        <v>2.7668552307490357E-3</v>
      </c>
      <c r="P41" s="247">
        <v>9.1075142770026801E-3</v>
      </c>
      <c r="Q41" s="247">
        <v>5.4349784481464748E-3</v>
      </c>
      <c r="R41" s="247">
        <v>1.6481668594163123E-2</v>
      </c>
      <c r="S41" s="247">
        <v>2.7030169941099753E-2</v>
      </c>
      <c r="T41" s="247">
        <v>1.4634944193785871E-2</v>
      </c>
      <c r="U41" s="247">
        <v>0.13650083211401706</v>
      </c>
      <c r="V41" s="247">
        <v>0.29505818039611315</v>
      </c>
      <c r="W41" s="247">
        <v>1.0178619511588576</v>
      </c>
      <c r="X41" s="247">
        <v>0.26572616889398376</v>
      </c>
      <c r="Y41" s="247">
        <v>0.37889794353057377</v>
      </c>
      <c r="Z41" s="247">
        <v>0.14967096043788886</v>
      </c>
      <c r="AA41" s="247">
        <v>0.12857641650745102</v>
      </c>
      <c r="AB41" s="247">
        <v>0.92287148936989738</v>
      </c>
      <c r="AC41" s="247">
        <v>1.10736968789785E-3</v>
      </c>
      <c r="AD41" s="247">
        <v>0.19296239823781938</v>
      </c>
      <c r="AE41" s="248"/>
      <c r="AF41" s="249">
        <v>9480.4946600000039</v>
      </c>
      <c r="AG41" s="249">
        <v>1135.0546831283434</v>
      </c>
      <c r="AH41" s="249">
        <v>21358.688260000014</v>
      </c>
      <c r="AI41" s="249">
        <v>80.72715687165541</v>
      </c>
      <c r="AJ41" s="249" t="s">
        <v>399</v>
      </c>
      <c r="AK41" s="249" t="s">
        <v>414</v>
      </c>
      <c r="AL41" s="250" t="s">
        <v>12</v>
      </c>
    </row>
    <row r="42" spans="1:38" s="1" customFormat="1" ht="26.25" customHeight="1" thickBot="1" x14ac:dyDescent="0.3">
      <c r="A42" s="244" t="s">
        <v>121</v>
      </c>
      <c r="B42" s="244" t="s">
        <v>178</v>
      </c>
      <c r="C42" s="245" t="s">
        <v>60</v>
      </c>
      <c r="D42" s="246"/>
      <c r="E42" s="247">
        <v>3.0308011700266408E-3</v>
      </c>
      <c r="F42" s="247">
        <v>0.12048618807276661</v>
      </c>
      <c r="G42" s="247">
        <v>3.1683087612166235E-4</v>
      </c>
      <c r="H42" s="247">
        <v>6.7763641787322756E-6</v>
      </c>
      <c r="I42" s="247">
        <v>3.6375750448469201E-4</v>
      </c>
      <c r="J42" s="247">
        <v>3.7548328761641199E-4</v>
      </c>
      <c r="K42" s="247">
        <v>3.8860569670529197E-4</v>
      </c>
      <c r="L42" s="247">
        <v>3.3632665437464631E-5</v>
      </c>
      <c r="M42" s="247">
        <v>0.34744339803832891</v>
      </c>
      <c r="N42" s="247">
        <v>2.0445033598007121E-2</v>
      </c>
      <c r="O42" s="247">
        <v>5.5595727521677061E-6</v>
      </c>
      <c r="P42" s="247" t="s">
        <v>501</v>
      </c>
      <c r="Q42" s="247" t="s">
        <v>501</v>
      </c>
      <c r="R42" s="247">
        <v>4.9528829571664161E-5</v>
      </c>
      <c r="S42" s="247">
        <v>1.4048384179639259E-3</v>
      </c>
      <c r="T42" s="247">
        <v>4.0561823399118758E-5</v>
      </c>
      <c r="U42" s="247">
        <v>5.2805146020277064E-6</v>
      </c>
      <c r="V42" s="247">
        <v>7.0509342780776269E-4</v>
      </c>
      <c r="W42" s="247" t="s">
        <v>501</v>
      </c>
      <c r="X42" s="247">
        <v>1.6740976949780685E-5</v>
      </c>
      <c r="Y42" s="247">
        <v>1.7809142117780684E-5</v>
      </c>
      <c r="Z42" s="247" t="s">
        <v>399</v>
      </c>
      <c r="AA42" s="247" t="s">
        <v>399</v>
      </c>
      <c r="AB42" s="247">
        <v>3.4550119067561366E-5</v>
      </c>
      <c r="AC42" s="247" t="s">
        <v>501</v>
      </c>
      <c r="AD42" s="247" t="s">
        <v>399</v>
      </c>
      <c r="AE42" s="248"/>
      <c r="AF42" s="249">
        <v>23.114924618916088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2.4238866386667676E-3</v>
      </c>
      <c r="F44" s="247">
        <v>1.5137406328602741E-2</v>
      </c>
      <c r="G44" s="247">
        <v>1.8009547979306857E-4</v>
      </c>
      <c r="H44" s="247">
        <v>5.506768332697584E-7</v>
      </c>
      <c r="I44" s="247">
        <v>4.9806372445367563E-4</v>
      </c>
      <c r="J44" s="247">
        <v>1.9213899059921371E-3</v>
      </c>
      <c r="K44" s="247">
        <v>6.2064030167613728E-3</v>
      </c>
      <c r="L44" s="247">
        <v>1.1940771449213981E-4</v>
      </c>
      <c r="M44" s="247">
        <v>3.3270301416005364E-2</v>
      </c>
      <c r="N44" s="247">
        <v>1.7461048669687596E-3</v>
      </c>
      <c r="O44" s="247">
        <v>2.491901362850263E-6</v>
      </c>
      <c r="P44" s="247" t="s">
        <v>501</v>
      </c>
      <c r="Q44" s="247" t="s">
        <v>501</v>
      </c>
      <c r="R44" s="247">
        <v>7.9210045036897821E-6</v>
      </c>
      <c r="S44" s="247">
        <v>3.335574929117526E-4</v>
      </c>
      <c r="T44" s="247">
        <v>1.0000173371374922E-5</v>
      </c>
      <c r="U44" s="247">
        <v>1.039583780742572E-6</v>
      </c>
      <c r="V44" s="247">
        <v>1.9327728844118017E-4</v>
      </c>
      <c r="W44" s="247" t="s">
        <v>501</v>
      </c>
      <c r="X44" s="247">
        <v>3.5697701782277139E-6</v>
      </c>
      <c r="Y44" s="247">
        <v>4.7469747077128581E-6</v>
      </c>
      <c r="Z44" s="247" t="s">
        <v>399</v>
      </c>
      <c r="AA44" s="247" t="s">
        <v>399</v>
      </c>
      <c r="AB44" s="247">
        <v>8.3167448859405687E-6</v>
      </c>
      <c r="AC44" s="247" t="s">
        <v>501</v>
      </c>
      <c r="AD44" s="247" t="s">
        <v>399</v>
      </c>
      <c r="AE44" s="248"/>
      <c r="AF44" s="249">
        <v>4.4872073016688088</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1.0068355863761131E-4</v>
      </c>
      <c r="F47" s="247">
        <v>1.4158837237456011E-5</v>
      </c>
      <c r="G47" s="247">
        <v>5.8672297981292837E-6</v>
      </c>
      <c r="H47" s="247">
        <v>1.6378312644268076E-8</v>
      </c>
      <c r="I47" s="247">
        <v>1.1802648076576575E-5</v>
      </c>
      <c r="J47" s="247">
        <v>9.067848349132681E-5</v>
      </c>
      <c r="K47" s="247">
        <v>6.7687917843729805E-4</v>
      </c>
      <c r="L47" s="247">
        <v>5.2786730281218135E-6</v>
      </c>
      <c r="M47" s="247">
        <v>4.8477557057701884E-5</v>
      </c>
      <c r="N47" s="247">
        <v>5.3719135331004785E-8</v>
      </c>
      <c r="O47" s="247">
        <v>1.2728597862544497E-6</v>
      </c>
      <c r="P47" s="247" t="s">
        <v>501</v>
      </c>
      <c r="Q47" s="247" t="s">
        <v>501</v>
      </c>
      <c r="R47" s="247">
        <v>1.4927444241460974E-6</v>
      </c>
      <c r="S47" s="247">
        <v>1.3751887540746784E-4</v>
      </c>
      <c r="T47" s="247">
        <v>1.5140882784476498E-6</v>
      </c>
      <c r="U47" s="247">
        <v>2.2576941148903593E-8</v>
      </c>
      <c r="V47" s="247">
        <v>4.6993773773783601E-5</v>
      </c>
      <c r="W47" s="247" t="s">
        <v>501</v>
      </c>
      <c r="X47" s="247">
        <v>6.396402709639425E-8</v>
      </c>
      <c r="Y47" s="247">
        <v>1.0772886636779992E-7</v>
      </c>
      <c r="Z47" s="247" t="s">
        <v>399</v>
      </c>
      <c r="AA47" s="247" t="s">
        <v>399</v>
      </c>
      <c r="AB47" s="247">
        <v>1.7169289346419418E-7</v>
      </c>
      <c r="AC47" s="247" t="s">
        <v>501</v>
      </c>
      <c r="AD47" s="247" t="s">
        <v>399</v>
      </c>
      <c r="AE47" s="248"/>
      <c r="AF47" s="249">
        <v>9.6393747294109974E-2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5.786056639999987E-4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502</v>
      </c>
      <c r="AG48" s="249" t="s">
        <v>502</v>
      </c>
      <c r="AH48" s="249" t="s">
        <v>502</v>
      </c>
      <c r="AI48" s="249" t="s">
        <v>502</v>
      </c>
      <c r="AJ48" s="249" t="s">
        <v>502</v>
      </c>
      <c r="AK48" s="249" t="s">
        <v>414</v>
      </c>
      <c r="AL48" s="250" t="s">
        <v>374</v>
      </c>
    </row>
    <row r="49" spans="1:38" s="1" customFormat="1" ht="26.25" customHeight="1" thickBot="1" x14ac:dyDescent="0.3">
      <c r="A49" s="244" t="s">
        <v>116</v>
      </c>
      <c r="B49" s="244" t="s">
        <v>185</v>
      </c>
      <c r="C49" s="245" t="s">
        <v>66</v>
      </c>
      <c r="D49" s="246"/>
      <c r="E49" s="247">
        <v>4.0860000000000001E-4</v>
      </c>
      <c r="F49" s="247">
        <v>3.4958000000000003E-3</v>
      </c>
      <c r="G49" s="247">
        <v>3.6320000000000005E-4</v>
      </c>
      <c r="H49" s="247">
        <v>6.2651999999999999E-2</v>
      </c>
      <c r="I49" s="247">
        <v>2.7694000000000003E-2</v>
      </c>
      <c r="J49" s="247">
        <v>6.628400000000001E-2</v>
      </c>
      <c r="K49" s="247">
        <v>0.15753800000000001</v>
      </c>
      <c r="L49" s="247">
        <v>1.357006E-2</v>
      </c>
      <c r="M49" s="247">
        <v>0.20884000000000003</v>
      </c>
      <c r="N49" s="247">
        <v>0.17251999999999998</v>
      </c>
      <c r="O49" s="247">
        <v>3.1779999999999998E-3</v>
      </c>
      <c r="P49" s="247">
        <v>5.4479999999999997E-3</v>
      </c>
      <c r="Q49" s="247">
        <v>5.9020000000000001E-3</v>
      </c>
      <c r="R49" s="247">
        <v>7.7179999999999999E-2</v>
      </c>
      <c r="S49" s="247">
        <v>2.1791999999999999E-2</v>
      </c>
      <c r="T49" s="247">
        <v>5.4480000000000001E-2</v>
      </c>
      <c r="U49" s="247">
        <v>7.2639999999999996E-3</v>
      </c>
      <c r="V49" s="247">
        <v>9.9879999999999997E-2</v>
      </c>
      <c r="W49" s="247">
        <v>1.3619999999999999</v>
      </c>
      <c r="X49" s="247">
        <v>7.2639999999999996E-2</v>
      </c>
      <c r="Y49" s="247">
        <v>9.0799999999999992E-2</v>
      </c>
      <c r="Z49" s="247">
        <v>4.5399999999999996E-2</v>
      </c>
      <c r="AA49" s="247">
        <v>3.1780000000000003E-2</v>
      </c>
      <c r="AB49" s="247">
        <v>0.24062</v>
      </c>
      <c r="AC49" s="247" t="s">
        <v>501</v>
      </c>
      <c r="AD49" s="247" t="s">
        <v>501</v>
      </c>
      <c r="AE49" s="248"/>
      <c r="AF49" s="249" t="s">
        <v>399</v>
      </c>
      <c r="AG49" s="249" t="s">
        <v>399</v>
      </c>
      <c r="AH49" s="249" t="s">
        <v>399</v>
      </c>
      <c r="AI49" s="249" t="s">
        <v>399</v>
      </c>
      <c r="AJ49" s="249" t="s">
        <v>399</v>
      </c>
      <c r="AK49" s="249">
        <v>0.45399999999999996</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0.47805764582666999</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0.98094395152516678</v>
      </c>
      <c r="AL53" s="250" t="s">
        <v>373</v>
      </c>
    </row>
    <row r="54" spans="1:38" s="1" customFormat="1" ht="37.5" customHeight="1" thickBot="1" x14ac:dyDescent="0.3">
      <c r="A54" s="244" t="s">
        <v>116</v>
      </c>
      <c r="B54" s="251" t="s">
        <v>188</v>
      </c>
      <c r="C54" s="254" t="s">
        <v>291</v>
      </c>
      <c r="D54" s="256"/>
      <c r="E54" s="247" t="s">
        <v>399</v>
      </c>
      <c r="F54" s="247">
        <v>0.69408200601332071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32226.5150821034</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0.87307536722638723</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960324</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2.0747581652749103</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0.11117959045200003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960324</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4.5513543410168333E-3</v>
      </c>
      <c r="F91" s="247">
        <v>1.2095602987461805E-2</v>
      </c>
      <c r="G91" s="247">
        <v>1.8650402736033848E-3</v>
      </c>
      <c r="H91" s="247">
        <v>1.0371229834290598E-2</v>
      </c>
      <c r="I91" s="247">
        <v>7.8061161566026632E-2</v>
      </c>
      <c r="J91" s="247">
        <v>8.783977964904377E-2</v>
      </c>
      <c r="K91" s="247">
        <v>8.9859498390242182E-2</v>
      </c>
      <c r="L91" s="247">
        <v>3.0363962044971268E-4</v>
      </c>
      <c r="M91" s="247">
        <v>0.1391571569254394</v>
      </c>
      <c r="N91" s="247">
        <v>0.16007689071934408</v>
      </c>
      <c r="O91" s="247">
        <v>1.6266996509425126E-2</v>
      </c>
      <c r="P91" s="247">
        <v>3.6148976305606511E-4</v>
      </c>
      <c r="Q91" s="247">
        <v>2.8705633771545542E-4</v>
      </c>
      <c r="R91" s="247">
        <v>1.3780436395248764E-2</v>
      </c>
      <c r="S91" s="247">
        <v>0.52544761090537773</v>
      </c>
      <c r="T91" s="247">
        <v>3.0137363599714723E-2</v>
      </c>
      <c r="U91" s="247">
        <v>2.5094165123859501E-3</v>
      </c>
      <c r="V91" s="247">
        <v>0.30362205125748121</v>
      </c>
      <c r="W91" s="247">
        <v>2.4990915263350841E-4</v>
      </c>
      <c r="X91" s="247">
        <v>2.7739915942319432E-4</v>
      </c>
      <c r="Y91" s="247">
        <v>1.1245911868507879E-4</v>
      </c>
      <c r="Z91" s="247">
        <v>1.1245911868507879E-4</v>
      </c>
      <c r="AA91" s="247">
        <v>1.1245911868507879E-4</v>
      </c>
      <c r="AB91" s="247">
        <v>6.147765154784307E-4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9.04682217404532E-2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7.1412084142978555E-5</v>
      </c>
      <c r="F99" s="247">
        <v>1.7002071917808221E-3</v>
      </c>
      <c r="G99" s="247" t="s">
        <v>399</v>
      </c>
      <c r="H99" s="247">
        <v>2.1627852931920297E-3</v>
      </c>
      <c r="I99" s="247">
        <v>5.1249999999999999E-5</v>
      </c>
      <c r="J99" s="247">
        <v>7.8750000000000003E-5</v>
      </c>
      <c r="K99" s="247">
        <v>1.7249999999999999E-4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0.125</v>
      </c>
      <c r="AL99" s="250" t="s">
        <v>402</v>
      </c>
    </row>
    <row r="100" spans="1:38" s="1" customFormat="1" ht="26.25" customHeight="1" thickBot="1" x14ac:dyDescent="0.3">
      <c r="A100" s="244" t="s">
        <v>118</v>
      </c>
      <c r="B100" s="244" t="s">
        <v>227</v>
      </c>
      <c r="C100" s="245" t="s">
        <v>435</v>
      </c>
      <c r="D100" s="263"/>
      <c r="E100" s="247">
        <v>1.6165393522863801E-4</v>
      </c>
      <c r="F100" s="247">
        <v>2.3691468219178076E-3</v>
      </c>
      <c r="G100" s="247" t="s">
        <v>399</v>
      </c>
      <c r="H100" s="247">
        <v>3.0327755824364933E-3</v>
      </c>
      <c r="I100" s="247">
        <v>6.5939999999999995E-5</v>
      </c>
      <c r="J100" s="247">
        <v>9.9060000000000031E-5</v>
      </c>
      <c r="K100" s="247">
        <v>2.1631999999999999E-4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0.373</v>
      </c>
      <c r="AL100" s="250" t="s">
        <v>402</v>
      </c>
    </row>
    <row r="101" spans="1:38" s="1" customFormat="1" ht="26.25" customHeight="1" thickBot="1" x14ac:dyDescent="0.3">
      <c r="A101" s="244" t="s">
        <v>118</v>
      </c>
      <c r="B101" s="244" t="s">
        <v>229</v>
      </c>
      <c r="C101" s="245" t="s">
        <v>272</v>
      </c>
      <c r="D101" s="263"/>
      <c r="E101" s="247">
        <v>2.397533288758119E-6</v>
      </c>
      <c r="F101" s="247">
        <v>2.743200157577106E-5</v>
      </c>
      <c r="G101" s="247" t="s">
        <v>399</v>
      </c>
      <c r="H101" s="247">
        <v>8.5292394841992322E-5</v>
      </c>
      <c r="I101" s="247">
        <v>2.3999999999999999E-6</v>
      </c>
      <c r="J101" s="247">
        <v>7.1999999999999997E-6</v>
      </c>
      <c r="K101" s="247">
        <v>1.6800000000000005E-5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0.12</v>
      </c>
      <c r="AL101" s="250" t="s">
        <v>402</v>
      </c>
    </row>
    <row r="102" spans="1:38" s="1" customFormat="1" ht="26.25" customHeight="1" thickBot="1" x14ac:dyDescent="0.3">
      <c r="A102" s="244" t="s">
        <v>118</v>
      </c>
      <c r="B102" s="244" t="s">
        <v>230</v>
      </c>
      <c r="C102" s="245" t="s">
        <v>436</v>
      </c>
      <c r="D102" s="263"/>
      <c r="E102" s="247">
        <v>1.0331354217158978E-7</v>
      </c>
      <c r="F102" s="247" t="s">
        <v>399</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2.5417785205479452E-7</v>
      </c>
      <c r="F104" s="247">
        <v>2.9144383561643839E-6</v>
      </c>
      <c r="G104" s="247" t="s">
        <v>399</v>
      </c>
      <c r="H104" s="247">
        <v>5.2796451945205488E-6</v>
      </c>
      <c r="I104" s="247">
        <v>1.0000000000000001E-7</v>
      </c>
      <c r="J104" s="247">
        <v>2.9999999999999999E-7</v>
      </c>
      <c r="K104" s="247">
        <v>7.0000000000000007E-7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5.0000000000000001E-3</v>
      </c>
      <c r="AL104" s="250" t="s">
        <v>402</v>
      </c>
    </row>
    <row r="105" spans="1:38" s="1" customFormat="1" ht="26.25" customHeight="1" thickBot="1" x14ac:dyDescent="0.3">
      <c r="A105" s="244" t="s">
        <v>118</v>
      </c>
      <c r="B105" s="244" t="s">
        <v>354</v>
      </c>
      <c r="C105" s="245" t="s">
        <v>276</v>
      </c>
      <c r="D105" s="263"/>
      <c r="E105" s="247">
        <v>1.9084956103500766E-6</v>
      </c>
      <c r="F105" s="247">
        <v>2.4092789041095891E-5</v>
      </c>
      <c r="G105" s="247" t="s">
        <v>399</v>
      </c>
      <c r="H105" s="247">
        <v>4.8662962130898026E-5</v>
      </c>
      <c r="I105" s="247">
        <v>5.6000000000000004E-7</v>
      </c>
      <c r="J105" s="247">
        <v>8.8000000000000004E-7</v>
      </c>
      <c r="K105" s="247">
        <v>1.9199999999999998E-6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4.0000000000000001E-3</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4.656392251535968E-7</v>
      </c>
      <c r="F107" s="247" t="s">
        <v>399</v>
      </c>
      <c r="G107" s="247" t="s">
        <v>399</v>
      </c>
      <c r="H107" s="247">
        <v>1.856989323113706E-5</v>
      </c>
      <c r="I107" s="247">
        <v>2.0100000000000001E-7</v>
      </c>
      <c r="J107" s="247">
        <v>2.6799999999999998E-6</v>
      </c>
      <c r="K107" s="247">
        <v>1.273E-5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6.7000000000000004E-2</v>
      </c>
      <c r="AL107" s="250" t="s">
        <v>402</v>
      </c>
    </row>
    <row r="108" spans="1:38" s="1" customFormat="1" ht="26.25" customHeight="1" thickBot="1" x14ac:dyDescent="0.3">
      <c r="A108" s="244" t="s">
        <v>118</v>
      </c>
      <c r="B108" s="244" t="s">
        <v>356</v>
      </c>
      <c r="C108" s="245" t="s">
        <v>438</v>
      </c>
      <c r="D108" s="263"/>
      <c r="E108" s="247">
        <v>2.576812662746632E-6</v>
      </c>
      <c r="F108" s="247" t="s">
        <v>399</v>
      </c>
      <c r="G108" s="247" t="s">
        <v>399</v>
      </c>
      <c r="H108" s="247">
        <v>5.4581683243563775E-5</v>
      </c>
      <c r="I108" s="247">
        <v>1.032E-6</v>
      </c>
      <c r="J108" s="247">
        <v>1.0319999999999999E-5</v>
      </c>
      <c r="K108" s="247">
        <v>2.0639999999999999E-5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0.51600000000000001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4.0382672834798948E-7</v>
      </c>
      <c r="F110" s="247" t="s">
        <v>399</v>
      </c>
      <c r="G110" s="247" t="s">
        <v>399</v>
      </c>
      <c r="H110" s="247">
        <v>9.4825976671813199E-6</v>
      </c>
      <c r="I110" s="247">
        <v>1.844E-6</v>
      </c>
      <c r="J110" s="247">
        <v>1.2680000000000001E-5</v>
      </c>
      <c r="K110" s="247">
        <v>1.272E-5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0.09</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3.1893783999999994E-3</v>
      </c>
      <c r="F112" s="247" t="s">
        <v>501</v>
      </c>
      <c r="G112" s="247" t="s">
        <v>399</v>
      </c>
      <c r="H112" s="247">
        <v>3.9867230000000002E-3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79734.459999999992</v>
      </c>
      <c r="AL112" s="250" t="s">
        <v>492</v>
      </c>
    </row>
    <row r="113" spans="1:38" s="1" customFormat="1" ht="26.25" customHeight="1" thickBot="1" x14ac:dyDescent="0.3">
      <c r="A113" s="244" t="s">
        <v>128</v>
      </c>
      <c r="B113" s="264" t="s">
        <v>246</v>
      </c>
      <c r="C113" s="265" t="s">
        <v>135</v>
      </c>
      <c r="D113" s="246"/>
      <c r="E113" s="247">
        <v>1.3544077486948827E-3</v>
      </c>
      <c r="F113" s="247" t="s">
        <v>501</v>
      </c>
      <c r="G113" s="247" t="s">
        <v>399</v>
      </c>
      <c r="H113" s="247">
        <v>3.1424258121454836E-3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14604.783944294051</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3.2445086445396201E-3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19255.409773078023</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5.2169799999999996E-5</v>
      </c>
      <c r="J119" s="247">
        <v>9.234229E-4</v>
      </c>
      <c r="K119" s="247">
        <v>9.234229E-4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608.66</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5.2344760000000001E-4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608.66</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501</v>
      </c>
      <c r="V131" s="247">
        <v>6.8253212240219994E-4</v>
      </c>
      <c r="W131" s="247">
        <v>28.560000000000002</v>
      </c>
      <c r="X131" s="247" t="s">
        <v>501</v>
      </c>
      <c r="Y131" s="247" t="s">
        <v>501</v>
      </c>
      <c r="Z131" s="247" t="s">
        <v>501</v>
      </c>
      <c r="AA131" s="247" t="s">
        <v>501</v>
      </c>
      <c r="AB131" s="247">
        <v>2.8559999999999999E-8</v>
      </c>
      <c r="AC131" s="247">
        <v>7.1400000000000005E-2</v>
      </c>
      <c r="AD131" s="247">
        <v>1.4280000000000001E-2</v>
      </c>
      <c r="AE131" s="248"/>
      <c r="AF131" s="249" t="s">
        <v>399</v>
      </c>
      <c r="AG131" s="249" t="s">
        <v>399</v>
      </c>
      <c r="AH131" s="249" t="s">
        <v>399</v>
      </c>
      <c r="AI131" s="249" t="s">
        <v>399</v>
      </c>
      <c r="AJ131" s="249" t="s">
        <v>399</v>
      </c>
      <c r="AK131" s="249">
        <v>714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5.8603875000000005E-3</v>
      </c>
      <c r="F133" s="247">
        <v>9.2345500000000005E-5</v>
      </c>
      <c r="G133" s="247">
        <v>8.0269550000000003E-4</v>
      </c>
      <c r="H133" s="247" t="s">
        <v>399</v>
      </c>
      <c r="I133" s="247">
        <v>2.4649145000000004E-4</v>
      </c>
      <c r="J133" s="247">
        <v>2.4649145000000004E-4</v>
      </c>
      <c r="K133" s="247">
        <v>2.7391096000000005E-4</v>
      </c>
      <c r="L133" s="247" t="s">
        <v>501</v>
      </c>
      <c r="M133" s="247">
        <v>9.9449E-4</v>
      </c>
      <c r="N133" s="247">
        <v>2.1331810500000003E-4</v>
      </c>
      <c r="O133" s="247">
        <v>3.5730605000000007E-5</v>
      </c>
      <c r="P133" s="247">
        <v>1.0584215000000001E-2</v>
      </c>
      <c r="Q133" s="247">
        <v>9.6678634999999995E-5</v>
      </c>
      <c r="R133" s="247">
        <v>9.6323460000000011E-5</v>
      </c>
      <c r="S133" s="247">
        <v>8.8296505000000011E-5</v>
      </c>
      <c r="T133" s="247">
        <v>1.2310365499999999E-4</v>
      </c>
      <c r="U133" s="247">
        <v>1.4050723000000003E-4</v>
      </c>
      <c r="V133" s="247">
        <v>1.13741242E-3</v>
      </c>
      <c r="W133" s="247">
        <v>1.9179450000000002E-4</v>
      </c>
      <c r="X133" s="247">
        <v>9.3766200000000005E-8</v>
      </c>
      <c r="Y133" s="247">
        <v>5.1216235000000006E-8</v>
      </c>
      <c r="Z133" s="247">
        <v>4.5746540000000005E-8</v>
      </c>
      <c r="AA133" s="247">
        <v>4.9653465000000001E-8</v>
      </c>
      <c r="AB133" s="247">
        <v>2.4038244E-7</v>
      </c>
      <c r="AC133" s="247">
        <v>1.0655250000000001E-3</v>
      </c>
      <c r="AD133" s="247">
        <v>2.9124350000000001E-3</v>
      </c>
      <c r="AE133" s="248"/>
      <c r="AF133" s="249" t="s">
        <v>399</v>
      </c>
      <c r="AG133" s="249" t="s">
        <v>399</v>
      </c>
      <c r="AH133" s="249" t="s">
        <v>399</v>
      </c>
      <c r="AI133" s="249" t="s">
        <v>399</v>
      </c>
      <c r="AJ133" s="249" t="s">
        <v>399</v>
      </c>
      <c r="AK133" s="249">
        <v>7103.5</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4.0918259999999991E-2</v>
      </c>
      <c r="J139" s="247">
        <v>4.0918259999999991E-2</v>
      </c>
      <c r="K139" s="247">
        <v>4.0918259999999991E-2</v>
      </c>
      <c r="L139" s="247" t="s">
        <v>501</v>
      </c>
      <c r="M139" s="247" t="s">
        <v>501</v>
      </c>
      <c r="N139" s="247">
        <v>1.1946000000000001E-4</v>
      </c>
      <c r="O139" s="247">
        <v>2.3900000000000001E-4</v>
      </c>
      <c r="P139" s="247">
        <v>2.3900000000000001E-4</v>
      </c>
      <c r="Q139" s="247">
        <v>3.7903999999999998E-4</v>
      </c>
      <c r="R139" s="247">
        <v>3.6032000000000007E-4</v>
      </c>
      <c r="S139" s="247">
        <v>8.400800000000001E-4</v>
      </c>
      <c r="T139" s="247" t="s">
        <v>501</v>
      </c>
      <c r="U139" s="247" t="s">
        <v>501</v>
      </c>
      <c r="V139" s="247" t="s">
        <v>501</v>
      </c>
      <c r="W139" s="247">
        <v>0.40629999999999994</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1054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11.500826844058777</v>
      </c>
      <c r="F141" s="271">
        <f t="shared" ref="F141:AD141" si="0">SUM(F14:F140)</f>
        <v>14.071546134614188</v>
      </c>
      <c r="G141" s="271">
        <f t="shared" si="0"/>
        <v>3.2007315851690561</v>
      </c>
      <c r="H141" s="271">
        <f t="shared" si="0"/>
        <v>0.12542646850854453</v>
      </c>
      <c r="I141" s="271">
        <f t="shared" si="0"/>
        <v>1.6309658099334698</v>
      </c>
      <c r="J141" s="271">
        <f t="shared" si="0"/>
        <v>1.8062685912545904</v>
      </c>
      <c r="K141" s="271">
        <f t="shared" si="0"/>
        <v>2.1155561800428995</v>
      </c>
      <c r="L141" s="271">
        <f t="shared" si="0"/>
        <v>0.45903616594905949</v>
      </c>
      <c r="M141" s="271">
        <f t="shared" si="0"/>
        <v>62.644105588230957</v>
      </c>
      <c r="N141" s="271">
        <f t="shared" si="0"/>
        <v>8.8672506293884812</v>
      </c>
      <c r="O141" s="271">
        <f t="shared" si="0"/>
        <v>0.22308272487346137</v>
      </c>
      <c r="P141" s="271">
        <f t="shared" si="0"/>
        <v>0.27908964671404657</v>
      </c>
      <c r="Q141" s="271">
        <f t="shared" si="0"/>
        <v>6.6860114749763666E-2</v>
      </c>
      <c r="R141" s="271">
        <f>SUM(R14:R140)</f>
        <v>0.41215325746002496</v>
      </c>
      <c r="S141" s="271">
        <f t="shared" si="0"/>
        <v>1.9080241846484369</v>
      </c>
      <c r="T141" s="271">
        <f t="shared" si="0"/>
        <v>0.90785436749325188</v>
      </c>
      <c r="U141" s="271">
        <f t="shared" si="0"/>
        <v>0.1572219331348311</v>
      </c>
      <c r="V141" s="271">
        <f t="shared" si="0"/>
        <v>2.1839998333634925</v>
      </c>
      <c r="W141" s="271">
        <f t="shared" si="0"/>
        <v>33.064930817409504</v>
      </c>
      <c r="X141" s="271">
        <f t="shared" si="0"/>
        <v>0.34869183257688274</v>
      </c>
      <c r="Y141" s="271">
        <f t="shared" si="0"/>
        <v>0.47620147364982457</v>
      </c>
      <c r="Z141" s="271">
        <f t="shared" si="0"/>
        <v>0.19901216930539251</v>
      </c>
      <c r="AA141" s="271">
        <f t="shared" si="0"/>
        <v>0.16526377119270289</v>
      </c>
      <c r="AB141" s="271">
        <f t="shared" si="0"/>
        <v>1.1891715803817215</v>
      </c>
      <c r="AC141" s="271">
        <f t="shared" si="0"/>
        <v>9.9699906006813041E-2</v>
      </c>
      <c r="AD141" s="271">
        <f t="shared" si="0"/>
        <v>0.22921221229125432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4.1288946212795352</v>
      </c>
      <c r="F143" s="247">
        <v>5.2899962187432541</v>
      </c>
      <c r="G143" s="247">
        <v>0.27308275421245298</v>
      </c>
      <c r="H143" s="247">
        <v>4.5379595344004755E-3</v>
      </c>
      <c r="I143" s="247">
        <v>0.36848546889554157</v>
      </c>
      <c r="J143" s="247">
        <v>0.36848546889554157</v>
      </c>
      <c r="K143" s="247">
        <v>0.36848546889554157</v>
      </c>
      <c r="L143" s="247">
        <v>0.2007694640384087</v>
      </c>
      <c r="M143" s="247">
        <v>45.261031628092084</v>
      </c>
      <c r="N143" s="247">
        <v>5.1763750982611985</v>
      </c>
      <c r="O143" s="247">
        <v>3.0280855729152002E-5</v>
      </c>
      <c r="P143" s="247">
        <v>1.5496664423622405E-3</v>
      </c>
      <c r="Q143" s="247">
        <v>4.728087733888103E-5</v>
      </c>
      <c r="R143" s="247">
        <v>1.4689544228756778E-3</v>
      </c>
      <c r="S143" s="247">
        <v>1.0216249092689245E-3</v>
      </c>
      <c r="T143" s="247">
        <v>3.2033593470795247E-4</v>
      </c>
      <c r="U143" s="247">
        <v>3.4000043219458055E-5</v>
      </c>
      <c r="V143" s="247">
        <v>5.7215827559197628E-3</v>
      </c>
      <c r="W143" s="247">
        <v>5.8600700000000006E-2</v>
      </c>
      <c r="X143" s="247">
        <v>2.5772172736E-3</v>
      </c>
      <c r="Y143" s="247">
        <v>3.4943268238999997E-3</v>
      </c>
      <c r="Z143" s="247">
        <v>2.0497843885000002E-3</v>
      </c>
      <c r="AA143" s="247">
        <v>3.4333934116999999E-3</v>
      </c>
      <c r="AB143" s="247">
        <v>1.15547218977E-2</v>
      </c>
      <c r="AC143" s="247">
        <v>5.8600900000000003E-5</v>
      </c>
      <c r="AD143" s="247">
        <v>1.30916E-5</v>
      </c>
      <c r="AE143" s="248"/>
      <c r="AF143" s="249">
        <v>9168.4772008521995</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0.73614196181290925</v>
      </c>
      <c r="F144" s="247">
        <v>9.3036865886714962E-2</v>
      </c>
      <c r="G144" s="247">
        <v>6.9837663872009792E-2</v>
      </c>
      <c r="H144" s="247">
        <v>3.0616304410513266E-4</v>
      </c>
      <c r="I144" s="247">
        <v>0.12260674817367388</v>
      </c>
      <c r="J144" s="247">
        <v>0.12260674817367388</v>
      </c>
      <c r="K144" s="247">
        <v>0.12260674817367388</v>
      </c>
      <c r="L144" s="247">
        <v>6.742422656655693E-2</v>
      </c>
      <c r="M144" s="247">
        <v>0.81669059281798806</v>
      </c>
      <c r="N144" s="247">
        <v>3.4480437105824435E-2</v>
      </c>
      <c r="O144" s="247">
        <v>1.5096915920321484E-6</v>
      </c>
      <c r="P144" s="247">
        <v>1.4897335605941039E-4</v>
      </c>
      <c r="Q144" s="247">
        <v>2.9309515624963179E-6</v>
      </c>
      <c r="R144" s="247">
        <v>2.3215201147113506E-4</v>
      </c>
      <c r="S144" s="247">
        <v>1.5592185474472479E-4</v>
      </c>
      <c r="T144" s="247">
        <v>7.3652406916482789E-6</v>
      </c>
      <c r="U144" s="247">
        <v>2.842519940928339E-6</v>
      </c>
      <c r="V144" s="247">
        <v>5.0900064072006155E-4</v>
      </c>
      <c r="W144" s="247">
        <v>7.0129999999999997E-4</v>
      </c>
      <c r="X144" s="247">
        <v>5.0725073989999999E-4</v>
      </c>
      <c r="Y144" s="247">
        <v>5.7137515940000009E-4</v>
      </c>
      <c r="Z144" s="247">
        <v>4.4499433720000001E-4</v>
      </c>
      <c r="AA144" s="247">
        <v>4.7721905320000004E-4</v>
      </c>
      <c r="AB144" s="247">
        <v>2.0008392897E-3</v>
      </c>
      <c r="AC144" s="247">
        <v>7.0119999999999995E-7</v>
      </c>
      <c r="AD144" s="247">
        <v>6.004E-7</v>
      </c>
      <c r="AE144" s="248"/>
      <c r="AF144" s="249">
        <v>1177.1550729149001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2.0282491065933348</v>
      </c>
      <c r="F145" s="247">
        <v>0.16143358613734524</v>
      </c>
      <c r="G145" s="247">
        <v>0.13041730612494767</v>
      </c>
      <c r="H145" s="247">
        <v>4.5815519646258521E-4</v>
      </c>
      <c r="I145" s="247">
        <v>8.475406950519089E-2</v>
      </c>
      <c r="J145" s="247">
        <v>8.475406950519089E-2</v>
      </c>
      <c r="K145" s="247">
        <v>8.475406950519089E-2</v>
      </c>
      <c r="L145" s="247">
        <v>4.2403126203633006E-2</v>
      </c>
      <c r="M145" s="247">
        <v>0.51064393770641059</v>
      </c>
      <c r="N145" s="247">
        <v>6.0286561797672162E-4</v>
      </c>
      <c r="O145" s="247">
        <v>2.5108189047714316E-6</v>
      </c>
      <c r="P145" s="247">
        <v>2.6596150170785489E-4</v>
      </c>
      <c r="Q145" s="247">
        <v>5.0201553919595294E-6</v>
      </c>
      <c r="R145" s="247">
        <v>4.2642858414055956E-4</v>
      </c>
      <c r="S145" s="247">
        <v>2.8596207272619297E-4</v>
      </c>
      <c r="T145" s="247">
        <v>1.0065511882835753E-5</v>
      </c>
      <c r="U145" s="247">
        <v>5.0186729743761939E-6</v>
      </c>
      <c r="V145" s="247">
        <v>9.0331666286021467E-4</v>
      </c>
      <c r="W145" s="247">
        <v>9.9548999999999992E-3</v>
      </c>
      <c r="X145" s="247">
        <v>1.422104241E-4</v>
      </c>
      <c r="Y145" s="247">
        <v>8.6116312500000001E-4</v>
      </c>
      <c r="Z145" s="247">
        <v>9.6229053779999993E-4</v>
      </c>
      <c r="AA145" s="247">
        <v>2.2121621550000002E-4</v>
      </c>
      <c r="AB145" s="247">
        <v>2.1868803024E-3</v>
      </c>
      <c r="AC145" s="247">
        <v>1.7454000000000001E-6</v>
      </c>
      <c r="AD145" s="247">
        <v>1.7231000000000001E-6</v>
      </c>
      <c r="AE145" s="248"/>
      <c r="AF145" s="249">
        <v>2142.1055035081999</v>
      </c>
      <c r="AG145" s="249" t="s">
        <v>399</v>
      </c>
      <c r="AH145" s="249" t="s">
        <v>399</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6.6957388508461059E-3</v>
      </c>
      <c r="F146" s="247">
        <v>0.15449997832593054</v>
      </c>
      <c r="G146" s="247">
        <v>7.9210304496367683E-4</v>
      </c>
      <c r="H146" s="247">
        <v>6.4792848919344216E-5</v>
      </c>
      <c r="I146" s="247">
        <v>2.5268536885464602E-3</v>
      </c>
      <c r="J146" s="247">
        <v>2.5268536885464602E-3</v>
      </c>
      <c r="K146" s="247">
        <v>2.5268536885464602E-3</v>
      </c>
      <c r="L146" s="247">
        <v>3.9201204020132552E-4</v>
      </c>
      <c r="M146" s="247">
        <v>0.73354933828369684</v>
      </c>
      <c r="N146" s="247">
        <v>5.1455250998015449E-2</v>
      </c>
      <c r="O146" s="247">
        <v>3.284292344691483E-5</v>
      </c>
      <c r="P146" s="247">
        <v>1.1485494151973312E-5</v>
      </c>
      <c r="Q146" s="247">
        <v>3.9605152248183836E-7</v>
      </c>
      <c r="R146" s="247">
        <v>1.4549135186093379E-4</v>
      </c>
      <c r="S146" s="247">
        <v>5.5643565006235933E-3</v>
      </c>
      <c r="T146" s="247">
        <v>2.3087428389914806E-4</v>
      </c>
      <c r="U146" s="247">
        <v>3.2700033582447311E-5</v>
      </c>
      <c r="V146" s="247">
        <v>3.260016516636783E-3</v>
      </c>
      <c r="W146" s="247">
        <v>9.1029999999999995E-4</v>
      </c>
      <c r="X146" s="247">
        <v>1.3870741500000001E-5</v>
      </c>
      <c r="Y146" s="247">
        <v>2.5429692300000001E-5</v>
      </c>
      <c r="Z146" s="247">
        <v>8.6692133000000003E-6</v>
      </c>
      <c r="AA146" s="247">
        <v>2.9764299000000003E-5</v>
      </c>
      <c r="AB146" s="247">
        <v>7.7733946100000002E-5</v>
      </c>
      <c r="AC146" s="247">
        <v>9.1019999999999998E-7</v>
      </c>
      <c r="AD146" s="247">
        <v>9.1019999999999998E-7</v>
      </c>
      <c r="AE146" s="248"/>
      <c r="AF146" s="249">
        <v>58.161702892400001</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1.2387024790368173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57.476340056399103</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4.1382678980164629E-2</v>
      </c>
      <c r="J148" s="247">
        <v>7.8757491745881966E-2</v>
      </c>
      <c r="K148" s="247">
        <v>0.10184765070292237</v>
      </c>
      <c r="L148" s="247">
        <v>4.0329662644061166E-3</v>
      </c>
      <c r="M148" s="247" t="s">
        <v>399</v>
      </c>
      <c r="N148" s="247">
        <v>0.11407964008144104</v>
      </c>
      <c r="O148" s="247">
        <v>5.1510481710271996E-4</v>
      </c>
      <c r="P148" s="247" t="s">
        <v>501</v>
      </c>
      <c r="Q148" s="247">
        <v>1.3110743264281148E-3</v>
      </c>
      <c r="R148" s="247">
        <v>4.2413752950078619E-2</v>
      </c>
      <c r="S148" s="247">
        <v>0.929858209571232</v>
      </c>
      <c r="T148" s="247">
        <v>6.6188172265739019E-3</v>
      </c>
      <c r="U148" s="247">
        <v>8.2765357960329269E-4</v>
      </c>
      <c r="V148" s="247">
        <v>0.33013561138954733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3298.3405990534002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1.5869034274973635E-2</v>
      </c>
      <c r="J149" s="247">
        <v>2.9387100509210423E-2</v>
      </c>
      <c r="K149" s="247">
        <v>5.8774201018420846E-2</v>
      </c>
      <c r="L149" s="247">
        <v>6.230065307952611E-4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3298.3405990534002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11.500826844058777</v>
      </c>
      <c r="F152" s="172">
        <f t="shared" ref="F152:AD152" si="1">F141 + F151 + IF(AND(OR($B$4="AT",$B$4="BE",$B$4="CH",$B$4="GB",$B$4="IE",$B$4="LT",$B$4="LU",$B$4="NL"),SUM(F143:F149)&gt;0),SUM(F143:F149)-SUM(F27:F33),0)</f>
        <v>14.071546134614188</v>
      </c>
      <c r="G152" s="172">
        <f t="shared" si="1"/>
        <v>3.2007315851690561</v>
      </c>
      <c r="H152" s="172">
        <f t="shared" si="1"/>
        <v>0.12542646850854453</v>
      </c>
      <c r="I152" s="172">
        <f t="shared" si="1"/>
        <v>1.6309658099334698</v>
      </c>
      <c r="J152" s="172">
        <f t="shared" si="1"/>
        <v>1.8062685912545904</v>
      </c>
      <c r="K152" s="172">
        <f t="shared" si="1"/>
        <v>2.1155561800428995</v>
      </c>
      <c r="L152" s="172">
        <f t="shared" si="1"/>
        <v>0.45903616594905949</v>
      </c>
      <c r="M152" s="172">
        <f t="shared" si="1"/>
        <v>62.644105588230957</v>
      </c>
      <c r="N152" s="172">
        <f t="shared" si="1"/>
        <v>8.8672506293884812</v>
      </c>
      <c r="O152" s="172">
        <f t="shared" si="1"/>
        <v>0.22308272487346137</v>
      </c>
      <c r="P152" s="172">
        <f t="shared" si="1"/>
        <v>0.27908964671404657</v>
      </c>
      <c r="Q152" s="172">
        <f t="shared" si="1"/>
        <v>6.6860114749763666E-2</v>
      </c>
      <c r="R152" s="172">
        <f t="shared" si="1"/>
        <v>0.41215325746002496</v>
      </c>
      <c r="S152" s="172">
        <f t="shared" si="1"/>
        <v>1.9080241846484369</v>
      </c>
      <c r="T152" s="172">
        <f t="shared" si="1"/>
        <v>0.90785436749325188</v>
      </c>
      <c r="U152" s="172">
        <f t="shared" si="1"/>
        <v>0.1572219331348311</v>
      </c>
      <c r="V152" s="172">
        <f t="shared" si="1"/>
        <v>2.1839998333634925</v>
      </c>
      <c r="W152" s="172">
        <f t="shared" si="1"/>
        <v>33.064930817409504</v>
      </c>
      <c r="X152" s="172">
        <f t="shared" si="1"/>
        <v>0.34869183257688274</v>
      </c>
      <c r="Y152" s="172">
        <f t="shared" si="1"/>
        <v>0.47620147364982457</v>
      </c>
      <c r="Z152" s="172">
        <f t="shared" si="1"/>
        <v>0.19901216930539251</v>
      </c>
      <c r="AA152" s="172">
        <f t="shared" si="1"/>
        <v>0.16526377119270289</v>
      </c>
      <c r="AB152" s="172">
        <f t="shared" si="1"/>
        <v>1.1891715803817215</v>
      </c>
      <c r="AC152" s="172">
        <f t="shared" si="1"/>
        <v>9.9699906006813041E-2</v>
      </c>
      <c r="AD152" s="172">
        <f t="shared" si="1"/>
        <v>0.22921221229125432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11.500826844058777</v>
      </c>
      <c r="F154" s="172">
        <f>F141 + F153 - IF(OR($B$6=2005,$B$6&gt;=2020),SUM(F99:F122),0) + IF(AND(OR($B$4="AT",$B$4="BE",$B$4="CH",$B$4="GB",$B$4="IE",$B$4="LT",$B$4="LU",$B$4="NL"),SUM(F143:F149)&gt;0),SUM(F143:F149)-SUM(F27:F33),0)</f>
        <v>14.071546134614188</v>
      </c>
      <c r="G154" s="172">
        <f>G141 + G153 + IF(AND(OR($B$4="AT",$B$4="BE",$B$4="CH",$B$4="GB",$B$4="IE",$B$4="LT",$B$4="LU",$B$4="NL"),SUM(G143:G149)&gt;0),SUM(G143:G149)-SUM(G27:G33),0)</f>
        <v>3.2007315851690561</v>
      </c>
      <c r="H154" s="172">
        <f t="shared" ref="H154:AD154" si="2">H141 + H153 + IF(AND(OR($B$4="AT",$B$4="BE",$B$4="CH",$B$4="GB",$B$4="IE",$B$4="LT",$B$4="LU",$B$4="NL"),SUM(H143:H149)&gt;0),SUM(H143:H149)-SUM(H27:H33),0)</f>
        <v>0.12542646850854453</v>
      </c>
      <c r="I154" s="172">
        <f t="shared" si="2"/>
        <v>1.6309658099334698</v>
      </c>
      <c r="J154" s="172">
        <f t="shared" si="2"/>
        <v>1.8062685912545904</v>
      </c>
      <c r="K154" s="172">
        <f t="shared" si="2"/>
        <v>2.1155561800428995</v>
      </c>
      <c r="L154" s="172">
        <f t="shared" si="2"/>
        <v>0.45903616594905949</v>
      </c>
      <c r="M154" s="172">
        <f t="shared" si="2"/>
        <v>62.644105588230957</v>
      </c>
      <c r="N154" s="172">
        <f t="shared" si="2"/>
        <v>8.8672506293884812</v>
      </c>
      <c r="O154" s="172">
        <f t="shared" si="2"/>
        <v>0.22308272487346137</v>
      </c>
      <c r="P154" s="172">
        <f t="shared" si="2"/>
        <v>0.27908964671404657</v>
      </c>
      <c r="Q154" s="172">
        <f t="shared" si="2"/>
        <v>6.6860114749763666E-2</v>
      </c>
      <c r="R154" s="172">
        <f t="shared" si="2"/>
        <v>0.41215325746002496</v>
      </c>
      <c r="S154" s="172">
        <f t="shared" si="2"/>
        <v>1.9080241846484369</v>
      </c>
      <c r="T154" s="172">
        <f t="shared" si="2"/>
        <v>0.90785436749325188</v>
      </c>
      <c r="U154" s="172">
        <f t="shared" si="2"/>
        <v>0.1572219331348311</v>
      </c>
      <c r="V154" s="172">
        <f t="shared" si="2"/>
        <v>2.1839998333634925</v>
      </c>
      <c r="W154" s="172">
        <f t="shared" si="2"/>
        <v>33.064930817409504</v>
      </c>
      <c r="X154" s="172">
        <f t="shared" si="2"/>
        <v>0.34869183257688274</v>
      </c>
      <c r="Y154" s="172">
        <f t="shared" si="2"/>
        <v>0.47620147364982457</v>
      </c>
      <c r="Z154" s="172">
        <f t="shared" si="2"/>
        <v>0.19901216930539251</v>
      </c>
      <c r="AA154" s="172">
        <f t="shared" si="2"/>
        <v>0.16526377119270289</v>
      </c>
      <c r="AB154" s="172">
        <f t="shared" si="2"/>
        <v>1.1891715803817215</v>
      </c>
      <c r="AC154" s="172">
        <f t="shared" si="2"/>
        <v>9.9699906006813041E-2</v>
      </c>
      <c r="AD154" s="172">
        <f t="shared" si="2"/>
        <v>0.22921221229125432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5"/>
  <sheetViews>
    <sheetView zoomScale="80" zoomScaleNormal="80" workbookViewId="0">
      <pane xSplit="4" topLeftCell="E1" activePane="topRight" state="frozen"/>
      <selection activeCell="C18" sqref="C18"/>
      <selection pane="topRight" activeCell="O16" sqref="O16"/>
    </sheetView>
  </sheetViews>
  <sheetFormatPr baseColWidth="10" defaultColWidth="8.88671875" defaultRowHeight="13.2" x14ac:dyDescent="0.25"/>
  <cols>
    <col min="1" max="2" width="21.44140625" style="243" customWidth="1"/>
    <col min="3" max="3" width="46.44140625" style="274" customWidth="1"/>
    <col min="4" max="4" width="6" style="243" bestFit="1"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1.55468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2018</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0.25585137299101141</v>
      </c>
      <c r="F14" s="247">
        <v>1.3482939420217518E-2</v>
      </c>
      <c r="G14" s="247">
        <v>2.9114014038819424E-2</v>
      </c>
      <c r="H14" s="247">
        <v>5.2545686531637395E-3</v>
      </c>
      <c r="I14" s="247">
        <v>7.7692365565623714E-3</v>
      </c>
      <c r="J14" s="247">
        <v>7.8013218718873522E-3</v>
      </c>
      <c r="K14" s="247">
        <v>7.8454391804592006E-3</v>
      </c>
      <c r="L14" s="247">
        <v>2.4950584983097395E-4</v>
      </c>
      <c r="M14" s="247">
        <v>8.1853478382859224E-2</v>
      </c>
      <c r="N14" s="247">
        <v>0.54240190102665131</v>
      </c>
      <c r="O14" s="247">
        <v>4.8922536625252928E-2</v>
      </c>
      <c r="P14" s="247">
        <v>3.2485704306188357E-2</v>
      </c>
      <c r="Q14" s="247">
        <v>3.887763602831263E-2</v>
      </c>
      <c r="R14" s="247">
        <v>4.4785982316253199E-2</v>
      </c>
      <c r="S14" s="247">
        <v>0.12009579126112524</v>
      </c>
      <c r="T14" s="247">
        <v>6.9462585769684435E-2</v>
      </c>
      <c r="U14" s="247">
        <v>5.975156310887398E-3</v>
      </c>
      <c r="V14" s="247">
        <v>0.88518872735472032</v>
      </c>
      <c r="W14" s="247">
        <v>4.8594582661547051E-2</v>
      </c>
      <c r="X14" s="247">
        <v>5.4780430803140247E-3</v>
      </c>
      <c r="Y14" s="247">
        <v>2.1147982047103525E-4</v>
      </c>
      <c r="Z14" s="247">
        <v>7.6993820471035282E-5</v>
      </c>
      <c r="AA14" s="247">
        <v>1.8418609313022231E-4</v>
      </c>
      <c r="AB14" s="247">
        <v>5.9506103017271314E-3</v>
      </c>
      <c r="AC14" s="247">
        <v>2.4452000000000005E-2</v>
      </c>
      <c r="AD14" s="247">
        <v>1.7116400000000004E-2</v>
      </c>
      <c r="AE14" s="248"/>
      <c r="AF14" s="249">
        <v>6.9772510000000088</v>
      </c>
      <c r="AG14" s="249" t="s">
        <v>399</v>
      </c>
      <c r="AH14" s="249">
        <v>1346.7522780019958</v>
      </c>
      <c r="AI14" s="249">
        <v>2350.6330200654093</v>
      </c>
      <c r="AJ14" s="249">
        <v>2482.2614073600007</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7.6459526713389903E-2</v>
      </c>
      <c r="F23" s="247">
        <v>5.7096116307248534E-2</v>
      </c>
      <c r="G23" s="247">
        <v>1.0467996829217302E-4</v>
      </c>
      <c r="H23" s="247">
        <v>7.6720838450848326E-5</v>
      </c>
      <c r="I23" s="247">
        <v>7.0748569118397773E-3</v>
      </c>
      <c r="J23" s="247">
        <v>1.4673012172323417E-2</v>
      </c>
      <c r="K23" s="247">
        <v>8.032004306687987E-2</v>
      </c>
      <c r="L23" s="247">
        <v>4.4938970525978212E-3</v>
      </c>
      <c r="M23" s="247">
        <v>0.30341415543343397</v>
      </c>
      <c r="N23" s="247">
        <v>7.6488263766948807E-6</v>
      </c>
      <c r="O23" s="247">
        <v>1.8855091968187477E-4</v>
      </c>
      <c r="P23" s="247" t="s">
        <v>501</v>
      </c>
      <c r="Q23" s="247" t="s">
        <v>501</v>
      </c>
      <c r="R23" s="247">
        <v>5.1629964040480114E-4</v>
      </c>
      <c r="S23" s="247">
        <v>2.3121767855478585E-2</v>
      </c>
      <c r="T23" s="247">
        <v>7.1269795932270784E-4</v>
      </c>
      <c r="U23" s="247">
        <v>9.8152998937346421E-5</v>
      </c>
      <c r="V23" s="247">
        <v>1.3966515913241212E-2</v>
      </c>
      <c r="W23" s="247" t="s">
        <v>501</v>
      </c>
      <c r="X23" s="247">
        <v>3.0145872595113753E-4</v>
      </c>
      <c r="Y23" s="247">
        <v>4.9158013077652408E-4</v>
      </c>
      <c r="Z23" s="247" t="s">
        <v>399</v>
      </c>
      <c r="AA23" s="247" t="s">
        <v>399</v>
      </c>
      <c r="AB23" s="247">
        <v>7.9303885672766356E-4</v>
      </c>
      <c r="AC23" s="247" t="s">
        <v>501</v>
      </c>
      <c r="AD23" s="247" t="s">
        <v>399</v>
      </c>
      <c r="AE23" s="248"/>
      <c r="AF23" s="249">
        <v>422.46848565528546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0.10052624384610982</v>
      </c>
      <c r="F24" s="247">
        <v>2.7119607787628251E-2</v>
      </c>
      <c r="G24" s="247">
        <v>2.2097034395956402E-3</v>
      </c>
      <c r="H24" s="247">
        <v>6.9052637275685306E-4</v>
      </c>
      <c r="I24" s="247">
        <v>1.5073304602134013E-3</v>
      </c>
      <c r="J24" s="247">
        <v>1.5073304602134013E-3</v>
      </c>
      <c r="K24" s="247">
        <v>1.5073304602134013E-3</v>
      </c>
      <c r="L24" s="247">
        <v>3.7938331536609637E-4</v>
      </c>
      <c r="M24" s="247">
        <v>3.5252141118879698E-2</v>
      </c>
      <c r="N24" s="247">
        <v>1.5057939517739355E-5</v>
      </c>
      <c r="O24" s="247">
        <v>1.2152777386739072E-6</v>
      </c>
      <c r="P24" s="247">
        <v>6.223941876839301E-4</v>
      </c>
      <c r="Q24" s="247">
        <v>1.1549681866070317E-4</v>
      </c>
      <c r="R24" s="247">
        <v>2.1031275657946945E-5</v>
      </c>
      <c r="S24" s="247">
        <v>9.7289683481625476E-6</v>
      </c>
      <c r="T24" s="247">
        <v>1.5140381560268909E-5</v>
      </c>
      <c r="U24" s="247">
        <v>6.9829283955733803E-5</v>
      </c>
      <c r="V24" s="247">
        <v>1.7261779378130891E-3</v>
      </c>
      <c r="W24" s="247">
        <v>6.3875154171019537E-4</v>
      </c>
      <c r="X24" s="247">
        <v>8.8324514467211369E-7</v>
      </c>
      <c r="Y24" s="247">
        <v>3.7829407286613842E-6</v>
      </c>
      <c r="Z24" s="247">
        <v>1.312498989193875E-6</v>
      </c>
      <c r="AA24" s="247">
        <v>1.2834473678838724E-6</v>
      </c>
      <c r="AB24" s="247">
        <v>7.2621322304112452E-6</v>
      </c>
      <c r="AC24" s="247" t="s">
        <v>501</v>
      </c>
      <c r="AD24" s="247" t="s">
        <v>501</v>
      </c>
      <c r="AE24" s="248"/>
      <c r="AF24" s="249">
        <v>30.681740092073106</v>
      </c>
      <c r="AG24" s="249" t="s">
        <v>399</v>
      </c>
      <c r="AH24" s="249">
        <v>1145.7636645794098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1.4817664141534355</v>
      </c>
      <c r="F27" s="247">
        <v>0.18808469828655433</v>
      </c>
      <c r="G27" s="247">
        <v>2.4445979324407971E-3</v>
      </c>
      <c r="H27" s="247">
        <v>2.3567604247006557E-2</v>
      </c>
      <c r="I27" s="247">
        <v>3.462586499659185E-2</v>
      </c>
      <c r="J27" s="247">
        <v>3.462586499659185E-2</v>
      </c>
      <c r="K27" s="247">
        <v>3.462586499659185E-2</v>
      </c>
      <c r="L27" s="247">
        <v>2.4584559277362476E-2</v>
      </c>
      <c r="M27" s="247">
        <v>1.7069258858067453</v>
      </c>
      <c r="N27" s="247">
        <v>1.8033689061664157E-4</v>
      </c>
      <c r="O27" s="247">
        <v>2.1036461935253781E-5</v>
      </c>
      <c r="P27" s="247">
        <v>1.2914984421401438E-3</v>
      </c>
      <c r="Q27" s="247">
        <v>3.4565991686533535E-5</v>
      </c>
      <c r="R27" s="247">
        <v>1.4967783140323362E-3</v>
      </c>
      <c r="S27" s="247">
        <v>1.0243880709516829E-3</v>
      </c>
      <c r="T27" s="247">
        <v>1.9674983050062576E-4</v>
      </c>
      <c r="U27" s="247">
        <v>2.7059059502559478E-5</v>
      </c>
      <c r="V27" s="247">
        <v>4.6454227449414945E-3</v>
      </c>
      <c r="W27" s="247">
        <v>4.0900699999999998E-2</v>
      </c>
      <c r="X27" s="247">
        <v>3.4899216331999998E-3</v>
      </c>
      <c r="Y27" s="247">
        <v>3.9209072435999999E-3</v>
      </c>
      <c r="Z27" s="247">
        <v>3.0433388752000002E-3</v>
      </c>
      <c r="AA27" s="247">
        <v>3.3601123564000004E-3</v>
      </c>
      <c r="AB27" s="247">
        <v>1.3814280108400001E-2</v>
      </c>
      <c r="AC27" s="247">
        <v>4.0901E-5</v>
      </c>
      <c r="AD27" s="247">
        <v>8.1841000000000001E-6</v>
      </c>
      <c r="AE27" s="248"/>
      <c r="AF27" s="249">
        <v>8976.6640822394002</v>
      </c>
      <c r="AG27" s="249" t="s">
        <v>399</v>
      </c>
      <c r="AH27" s="249">
        <v>27.005650595199999</v>
      </c>
      <c r="AI27" s="249">
        <v>548.46374681889995</v>
      </c>
      <c r="AJ27" s="249" t="s">
        <v>399</v>
      </c>
      <c r="AK27" s="249" t="s">
        <v>399</v>
      </c>
      <c r="AL27" s="250" t="s">
        <v>12</v>
      </c>
    </row>
    <row r="28" spans="1:38" s="1" customFormat="1" ht="26.25" customHeight="1" thickBot="1" x14ac:dyDescent="0.3">
      <c r="A28" s="244" t="s">
        <v>123</v>
      </c>
      <c r="B28" s="244" t="s">
        <v>164</v>
      </c>
      <c r="C28" s="245" t="s">
        <v>146</v>
      </c>
      <c r="D28" s="246"/>
      <c r="E28" s="247">
        <v>0.64041124445385045</v>
      </c>
      <c r="F28" s="247">
        <v>1.5819101767582704E-2</v>
      </c>
      <c r="G28" s="247">
        <v>6.7101651179420074E-4</v>
      </c>
      <c r="H28" s="247">
        <v>1.8547450190938939E-3</v>
      </c>
      <c r="I28" s="247">
        <v>1.1916148043168371E-2</v>
      </c>
      <c r="J28" s="247">
        <v>1.1916148043168371E-2</v>
      </c>
      <c r="K28" s="247">
        <v>1.1916148043168371E-2</v>
      </c>
      <c r="L28" s="247">
        <v>9.3971219411835595E-3</v>
      </c>
      <c r="M28" s="247">
        <v>0.1443078866234655</v>
      </c>
      <c r="N28" s="247">
        <v>2.5116913812057167E-5</v>
      </c>
      <c r="O28" s="247">
        <v>2.5612115774078863E-6</v>
      </c>
      <c r="P28" s="247">
        <v>2.5601336589205822E-4</v>
      </c>
      <c r="Q28" s="247">
        <v>4.9986226643103528E-6</v>
      </c>
      <c r="R28" s="247">
        <v>4.0111323228933889E-4</v>
      </c>
      <c r="S28" s="247">
        <v>2.6932263006200692E-4</v>
      </c>
      <c r="T28" s="247">
        <v>1.210185366721288E-5</v>
      </c>
      <c r="U28" s="247">
        <v>4.8748221738049297E-6</v>
      </c>
      <c r="V28" s="247">
        <v>8.7375397656972418E-4</v>
      </c>
      <c r="W28" s="247">
        <v>8.8427999999999996E-3</v>
      </c>
      <c r="X28" s="247">
        <v>8.8404354760000001E-4</v>
      </c>
      <c r="Y28" s="247">
        <v>9.9086203219999995E-4</v>
      </c>
      <c r="Z28" s="247">
        <v>7.7704916940000003E-4</v>
      </c>
      <c r="AA28" s="247">
        <v>8.2438257999999998E-4</v>
      </c>
      <c r="AB28" s="247">
        <v>3.4763373292000001E-3</v>
      </c>
      <c r="AC28" s="247">
        <v>8.8429999999999999E-6</v>
      </c>
      <c r="AD28" s="247">
        <v>1.7746999999999999E-6</v>
      </c>
      <c r="AE28" s="248"/>
      <c r="AF28" s="249">
        <v>2137.0090154221002</v>
      </c>
      <c r="AG28" s="249" t="s">
        <v>399</v>
      </c>
      <c r="AH28" s="249" t="s">
        <v>501</v>
      </c>
      <c r="AI28" s="249">
        <v>121.160798937</v>
      </c>
      <c r="AJ28" s="249" t="s">
        <v>399</v>
      </c>
      <c r="AK28" s="249" t="s">
        <v>399</v>
      </c>
      <c r="AL28" s="250" t="s">
        <v>12</v>
      </c>
    </row>
    <row r="29" spans="1:38" s="1" customFormat="1" ht="26.25" customHeight="1" thickBot="1" x14ac:dyDescent="0.3">
      <c r="A29" s="244" t="s">
        <v>123</v>
      </c>
      <c r="B29" s="244" t="s">
        <v>165</v>
      </c>
      <c r="C29" s="245" t="s">
        <v>147</v>
      </c>
      <c r="D29" s="246"/>
      <c r="E29" s="247">
        <v>0.73099522315893306</v>
      </c>
      <c r="F29" s="247">
        <v>1.7999892046136973E-2</v>
      </c>
      <c r="G29" s="247">
        <v>6.5236719198102716E-4</v>
      </c>
      <c r="H29" s="247">
        <v>1.1842057015217812E-3</v>
      </c>
      <c r="I29" s="247">
        <v>8.6802081004118629E-3</v>
      </c>
      <c r="J29" s="247">
        <v>8.6802081004118629E-3</v>
      </c>
      <c r="K29" s="247">
        <v>8.6802081004118629E-3</v>
      </c>
      <c r="L29" s="247">
        <v>5.9231507085966729E-3</v>
      </c>
      <c r="M29" s="247">
        <v>0.20429264340659492</v>
      </c>
      <c r="N29" s="247">
        <v>2.2901754272079192E-5</v>
      </c>
      <c r="O29" s="247">
        <v>2.2901768961431504E-6</v>
      </c>
      <c r="P29" s="247">
        <v>2.4275829194891395E-4</v>
      </c>
      <c r="Q29" s="247">
        <v>4.5803501199482206E-6</v>
      </c>
      <c r="R29" s="247">
        <v>3.893290551066876E-4</v>
      </c>
      <c r="S29" s="247">
        <v>2.6107949412245069E-4</v>
      </c>
      <c r="T29" s="247">
        <v>9.1607626696437972E-6</v>
      </c>
      <c r="U29" s="247">
        <v>4.5803464476101412E-6</v>
      </c>
      <c r="V29" s="247">
        <v>8.2446225039968296E-4</v>
      </c>
      <c r="W29" s="247">
        <v>3.2561999999999999E-3</v>
      </c>
      <c r="X29" s="247">
        <v>1.240546858E-4</v>
      </c>
      <c r="Y29" s="247">
        <v>7.5122004160000006E-4</v>
      </c>
      <c r="Z29" s="247">
        <v>8.3943670710000002E-4</v>
      </c>
      <c r="AA29" s="247">
        <v>1.9297395559999999E-4</v>
      </c>
      <c r="AB29" s="247">
        <v>1.9076853901000002E-3</v>
      </c>
      <c r="AC29" s="247">
        <v>1.9024E-6</v>
      </c>
      <c r="AD29" s="247">
        <v>3.8200000000000001E-7</v>
      </c>
      <c r="AE29" s="248"/>
      <c r="AF29" s="249">
        <v>2058.2744409149</v>
      </c>
      <c r="AG29" s="249" t="s">
        <v>399</v>
      </c>
      <c r="AH29" s="249">
        <v>0.67912981409999995</v>
      </c>
      <c r="AI29" s="249">
        <v>115.9609481582</v>
      </c>
      <c r="AJ29" s="249" t="s">
        <v>399</v>
      </c>
      <c r="AK29" s="249" t="s">
        <v>399</v>
      </c>
      <c r="AL29" s="250" t="s">
        <v>12</v>
      </c>
    </row>
    <row r="30" spans="1:38" s="1" customFormat="1" ht="26.25" customHeight="1" thickBot="1" x14ac:dyDescent="0.3">
      <c r="A30" s="244" t="s">
        <v>123</v>
      </c>
      <c r="B30" s="244" t="s">
        <v>166</v>
      </c>
      <c r="C30" s="245" t="s">
        <v>54</v>
      </c>
      <c r="D30" s="246"/>
      <c r="E30" s="247">
        <v>7.4062249013574378E-3</v>
      </c>
      <c r="F30" s="247">
        <v>5.0651491486742875E-2</v>
      </c>
      <c r="G30" s="247">
        <v>1.5559648144426155E-5</v>
      </c>
      <c r="H30" s="247">
        <v>7.7109226979732247E-5</v>
      </c>
      <c r="I30" s="247">
        <v>6.9648145126088986E-4</v>
      </c>
      <c r="J30" s="247">
        <v>6.9648145126088986E-4</v>
      </c>
      <c r="K30" s="247">
        <v>6.9648145126088986E-4</v>
      </c>
      <c r="L30" s="247">
        <v>1.882929405064369E-4</v>
      </c>
      <c r="M30" s="247">
        <v>0.1618637558313322</v>
      </c>
      <c r="N30" s="247">
        <v>2.8617049877612019E-6</v>
      </c>
      <c r="O30" s="247">
        <v>4.3782573606348518E-5</v>
      </c>
      <c r="P30" s="247">
        <v>1.3870968749044197E-5</v>
      </c>
      <c r="Q30" s="247">
        <v>4.7731027561990834E-7</v>
      </c>
      <c r="R30" s="247">
        <v>1.9310947826065082E-4</v>
      </c>
      <c r="S30" s="247">
        <v>7.422875672842221E-3</v>
      </c>
      <c r="T30" s="247">
        <v>3.0761856294965695E-4</v>
      </c>
      <c r="U30" s="247">
        <v>4.3592543093846654E-5</v>
      </c>
      <c r="V30" s="247">
        <v>4.3437615422540687E-3</v>
      </c>
      <c r="W30" s="247">
        <v>4.2660000000000002E-4</v>
      </c>
      <c r="X30" s="247">
        <v>1.1554772200000002E-5</v>
      </c>
      <c r="Y30" s="247">
        <v>1.3585502899999999E-5</v>
      </c>
      <c r="Z30" s="247">
        <v>9.2805632999999991E-6</v>
      </c>
      <c r="AA30" s="247">
        <v>1.4645691699999999E-5</v>
      </c>
      <c r="AB30" s="247">
        <v>4.9066530099999995E-5</v>
      </c>
      <c r="AC30" s="247">
        <v>4.2650000000000001E-7</v>
      </c>
      <c r="AD30" s="247">
        <v>1.29E-7</v>
      </c>
      <c r="AE30" s="248"/>
      <c r="AF30" s="249">
        <v>75.329005946199999</v>
      </c>
      <c r="AG30" s="249" t="s">
        <v>399</v>
      </c>
      <c r="AH30" s="249" t="s">
        <v>501</v>
      </c>
      <c r="AI30" s="249">
        <v>4.9655685031000001</v>
      </c>
      <c r="AJ30" s="249" t="s">
        <v>399</v>
      </c>
      <c r="AK30" s="249" t="s">
        <v>399</v>
      </c>
      <c r="AL30" s="250" t="s">
        <v>12</v>
      </c>
    </row>
    <row r="31" spans="1:38" s="1" customFormat="1" ht="26.25" customHeight="1" thickBot="1" x14ac:dyDescent="0.3">
      <c r="A31" s="244" t="s">
        <v>123</v>
      </c>
      <c r="B31" s="244" t="s">
        <v>167</v>
      </c>
      <c r="C31" s="245" t="s">
        <v>55</v>
      </c>
      <c r="D31" s="246"/>
      <c r="E31" s="247" t="s">
        <v>399</v>
      </c>
      <c r="F31" s="247">
        <v>0.25162199219372472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11.675371151465393</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4.7361111314585543E-2</v>
      </c>
      <c r="J32" s="247">
        <v>9.0594770376208444E-2</v>
      </c>
      <c r="K32" s="247">
        <v>0.11663888181772963</v>
      </c>
      <c r="L32" s="247">
        <v>4.5618267662258672E-3</v>
      </c>
      <c r="M32" s="247" t="s">
        <v>399</v>
      </c>
      <c r="N32" s="247">
        <v>0.13305864124845315</v>
      </c>
      <c r="O32" s="247">
        <v>5.9702032632143165E-4</v>
      </c>
      <c r="P32" s="277" t="s">
        <v>501</v>
      </c>
      <c r="Q32" s="247">
        <v>1.5274723173570892E-3</v>
      </c>
      <c r="R32" s="247">
        <v>4.951027476049593E-2</v>
      </c>
      <c r="S32" s="247">
        <v>1.0857755242100959</v>
      </c>
      <c r="T32" s="247">
        <v>7.7009053607213496E-3</v>
      </c>
      <c r="U32" s="247">
        <v>9.4722222629171199E-4</v>
      </c>
      <c r="V32" s="247">
        <v>0.37835558027553606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3600.5276991831001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1.673634723182137E-2</v>
      </c>
      <c r="J33" s="247">
        <v>3.0993235614484013E-2</v>
      </c>
      <c r="K33" s="247">
        <v>6.1986471228968026E-2</v>
      </c>
      <c r="L33" s="247">
        <v>6.5705659502706141E-4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3600.5276991831001</v>
      </c>
      <c r="AL33" s="250" t="s">
        <v>459</v>
      </c>
    </row>
    <row r="34" spans="1:38" s="1" customFormat="1" ht="26.25" customHeight="1" thickBot="1" x14ac:dyDescent="0.3">
      <c r="A34" s="244" t="s">
        <v>121</v>
      </c>
      <c r="B34" s="244" t="s">
        <v>170</v>
      </c>
      <c r="C34" s="245" t="s">
        <v>58</v>
      </c>
      <c r="D34" s="246"/>
      <c r="E34" s="247">
        <v>3.6378686758486919E-2</v>
      </c>
      <c r="F34" s="247">
        <v>3.2290187918525715E-3</v>
      </c>
      <c r="G34" s="247">
        <v>7.1623337342386069E-5</v>
      </c>
      <c r="H34" s="247">
        <v>4.8644183278370528E-6</v>
      </c>
      <c r="I34" s="247">
        <v>9.51098233792435E-4</v>
      </c>
      <c r="J34" s="247">
        <v>9.9944398649854565E-4</v>
      </c>
      <c r="K34" s="247">
        <v>1.0552505035111546E-3</v>
      </c>
      <c r="L34" s="247">
        <v>6.1821385196508274E-4</v>
      </c>
      <c r="M34" s="247">
        <v>7.4279369435499547E-3</v>
      </c>
      <c r="N34" s="247" t="s">
        <v>501</v>
      </c>
      <c r="O34" s="247">
        <v>6.9534323336566475E-6</v>
      </c>
      <c r="P34" s="247" t="s">
        <v>501</v>
      </c>
      <c r="Q34" s="247" t="s">
        <v>501</v>
      </c>
      <c r="R34" s="247">
        <v>3.470747555383125E-5</v>
      </c>
      <c r="S34" s="247">
        <v>1.1799944827158102E-3</v>
      </c>
      <c r="T34" s="247">
        <v>4.8584497163918542E-5</v>
      </c>
      <c r="U34" s="247">
        <v>6.9534323336566475E-6</v>
      </c>
      <c r="V34" s="247">
        <v>6.9414951107662506E-4</v>
      </c>
      <c r="W34" s="247" t="s">
        <v>501</v>
      </c>
      <c r="X34" s="247">
        <v>2.0830453943743945E-5</v>
      </c>
      <c r="Y34" s="247">
        <v>3.470747555383125E-5</v>
      </c>
      <c r="Z34" s="247" t="s">
        <v>501</v>
      </c>
      <c r="AA34" s="247" t="s">
        <v>501</v>
      </c>
      <c r="AB34" s="247">
        <v>5.5537929497575195E-5</v>
      </c>
      <c r="AC34" s="247" t="s">
        <v>399</v>
      </c>
      <c r="AD34" s="247" t="s">
        <v>399</v>
      </c>
      <c r="AE34" s="248"/>
      <c r="AF34" s="249">
        <v>29.84305722599419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4.6815687139399827E-2</v>
      </c>
      <c r="F36" s="247">
        <v>1.6698278769929412E-3</v>
      </c>
      <c r="G36" s="247">
        <v>1.7946868016199278E-3</v>
      </c>
      <c r="H36" s="247">
        <v>4.3585250896483958E-6</v>
      </c>
      <c r="I36" s="247">
        <v>8.3478574658206928E-4</v>
      </c>
      <c r="J36" s="247">
        <v>8.9452317869313249E-4</v>
      </c>
      <c r="K36" s="247">
        <v>8.9452317869313249E-4</v>
      </c>
      <c r="L36" s="247">
        <v>2.7730218539487111E-4</v>
      </c>
      <c r="M36" s="247">
        <v>4.4123656936969936E-3</v>
      </c>
      <c r="N36" s="247">
        <v>7.750483144710059E-5</v>
      </c>
      <c r="O36" s="247">
        <v>5.9737432111063308E-6</v>
      </c>
      <c r="P36" s="247">
        <v>1.7895591250438705E-5</v>
      </c>
      <c r="Q36" s="247">
        <v>2.3843696078664755E-5</v>
      </c>
      <c r="R36" s="247">
        <v>2.9817439289771083E-5</v>
      </c>
      <c r="S36" s="247">
        <v>5.2481769755942733E-4</v>
      </c>
      <c r="T36" s="247">
        <v>5.963487857954217E-4</v>
      </c>
      <c r="U36" s="247">
        <v>5.9634878579542166E-5</v>
      </c>
      <c r="V36" s="247">
        <v>7.1556726618874538E-4</v>
      </c>
      <c r="W36" s="247">
        <v>7.7504831447100603E-2</v>
      </c>
      <c r="X36" s="247" t="s">
        <v>501</v>
      </c>
      <c r="Y36" s="247" t="s">
        <v>501</v>
      </c>
      <c r="Z36" s="247" t="s">
        <v>501</v>
      </c>
      <c r="AA36" s="247" t="s">
        <v>501</v>
      </c>
      <c r="AB36" s="247">
        <v>2.0254322475424898E-6</v>
      </c>
      <c r="AC36" s="247">
        <v>4.7687392157329511E-5</v>
      </c>
      <c r="AD36" s="247">
        <v>2.2664330466171658E-5</v>
      </c>
      <c r="AE36" s="248"/>
      <c r="AF36" s="249">
        <v>25.638382880284681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11.194295900178252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3.8823650818826869E-3</v>
      </c>
      <c r="F38" s="247">
        <v>3.4551515243329631E-4</v>
      </c>
      <c r="G38" s="247">
        <v>4.0637854365318529E-6</v>
      </c>
      <c r="H38" s="247">
        <v>2.99892848743258E-6</v>
      </c>
      <c r="I38" s="247">
        <v>1.6970939246917487E-4</v>
      </c>
      <c r="J38" s="247">
        <v>4.2967517415876133E-4</v>
      </c>
      <c r="K38" s="247">
        <v>1.9407298083944408E-3</v>
      </c>
      <c r="L38" s="247">
        <v>1.1158389321713383E-4</v>
      </c>
      <c r="M38" s="247">
        <v>2.9157535544819227E-3</v>
      </c>
      <c r="N38" s="247">
        <v>3.5769554343690773E-10</v>
      </c>
      <c r="O38" s="247">
        <v>1.1320810193357262E-5</v>
      </c>
      <c r="P38" s="247" t="s">
        <v>501</v>
      </c>
      <c r="Q38" s="247" t="s">
        <v>501</v>
      </c>
      <c r="R38" s="247">
        <v>2.6527060869773488E-5</v>
      </c>
      <c r="S38" s="247">
        <v>9.5843449751685701E-4</v>
      </c>
      <c r="T38" s="247">
        <v>3.3980290841231405E-5</v>
      </c>
      <c r="U38" s="247">
        <v>3.7739902713305505E-6</v>
      </c>
      <c r="V38" s="247">
        <v>6.275389743817712E-4</v>
      </c>
      <c r="W38" s="247" t="s">
        <v>501</v>
      </c>
      <c r="X38" s="247">
        <v>1.1316232253232052E-5</v>
      </c>
      <c r="Y38" s="247">
        <v>1.885789793673051E-5</v>
      </c>
      <c r="Z38" s="247" t="s">
        <v>399</v>
      </c>
      <c r="AA38" s="247" t="s">
        <v>399</v>
      </c>
      <c r="AB38" s="247">
        <v>3.017413018996257E-5</v>
      </c>
      <c r="AC38" s="247" t="s">
        <v>501</v>
      </c>
      <c r="AD38" s="247" t="s">
        <v>399</v>
      </c>
      <c r="AE38" s="248"/>
      <c r="AF38" s="249">
        <v>16.125096676316826</v>
      </c>
      <c r="AG38" s="249" t="s">
        <v>399</v>
      </c>
      <c r="AH38" s="249" t="s">
        <v>399</v>
      </c>
      <c r="AI38" s="249">
        <v>4.4018902682912452E-5</v>
      </c>
      <c r="AJ38" s="249" t="s">
        <v>399</v>
      </c>
      <c r="AK38" s="249" t="s">
        <v>414</v>
      </c>
      <c r="AL38" s="250" t="s">
        <v>12</v>
      </c>
    </row>
    <row r="39" spans="1:38" s="1" customFormat="1" ht="26.25" customHeight="1" thickBot="1" x14ac:dyDescent="0.3">
      <c r="A39" s="244" t="s">
        <v>115</v>
      </c>
      <c r="B39" s="244" t="s">
        <v>175</v>
      </c>
      <c r="C39" s="245" t="s">
        <v>423</v>
      </c>
      <c r="D39" s="246"/>
      <c r="E39" s="247">
        <v>0.43642869783176275</v>
      </c>
      <c r="F39" s="247">
        <v>0.29024088095068967</v>
      </c>
      <c r="G39" s="247">
        <v>0.12924822414667031</v>
      </c>
      <c r="H39" s="247">
        <v>7.0261713545436552E-3</v>
      </c>
      <c r="I39" s="247">
        <v>3.2240830711660007E-2</v>
      </c>
      <c r="J39" s="247">
        <v>3.611998145884858E-2</v>
      </c>
      <c r="K39" s="247">
        <v>3.611998145884858E-2</v>
      </c>
      <c r="L39" s="247">
        <v>1.3392583559694745E-2</v>
      </c>
      <c r="M39" s="247">
        <v>0.45360221242865195</v>
      </c>
      <c r="N39" s="247">
        <v>1.0470844541879543E-2</v>
      </c>
      <c r="O39" s="247">
        <v>2.0430283685388462E-4</v>
      </c>
      <c r="P39" s="247">
        <v>6.3364847215799189E-3</v>
      </c>
      <c r="Q39" s="247">
        <v>1.796002846137657E-3</v>
      </c>
      <c r="R39" s="247">
        <v>1.3079934594437381E-2</v>
      </c>
      <c r="S39" s="247">
        <v>3.9090371679503331E-3</v>
      </c>
      <c r="T39" s="247">
        <v>0.16178071323666596</v>
      </c>
      <c r="U39" s="247">
        <v>7.960021034378983E-4</v>
      </c>
      <c r="V39" s="247">
        <v>3.1666091850856899E-2</v>
      </c>
      <c r="W39" s="247">
        <v>1.3735585646729531E-2</v>
      </c>
      <c r="X39" s="247">
        <v>1.073303506878427E-5</v>
      </c>
      <c r="Y39" s="247">
        <v>3.5274429300174898E-5</v>
      </c>
      <c r="Z39" s="247">
        <v>1.4842440361075368E-5</v>
      </c>
      <c r="AA39" s="247">
        <v>1.435393476694155E-5</v>
      </c>
      <c r="AB39" s="247">
        <v>7.520383949697609E-5</v>
      </c>
      <c r="AC39" s="247" t="s">
        <v>501</v>
      </c>
      <c r="AD39" s="247" t="s">
        <v>501</v>
      </c>
      <c r="AE39" s="248"/>
      <c r="AF39" s="249">
        <v>1293.0502490628571</v>
      </c>
      <c r="AG39" s="249" t="s">
        <v>399</v>
      </c>
      <c r="AH39" s="249">
        <v>11494.777216062283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0.61395721343151621</v>
      </c>
      <c r="F41" s="247">
        <v>0.13053834066774617</v>
      </c>
      <c r="G41" s="247">
        <v>0.26524522223310937</v>
      </c>
      <c r="H41" s="247">
        <v>1.837907439940328E-2</v>
      </c>
      <c r="I41" s="247">
        <v>9.9503231936233241E-2</v>
      </c>
      <c r="J41" s="247">
        <v>0.10098630468531622</v>
      </c>
      <c r="K41" s="247">
        <v>0.1064773863162007</v>
      </c>
      <c r="L41" s="247">
        <v>7.6391205722941852E-3</v>
      </c>
      <c r="M41" s="247">
        <v>1.4996171591987695</v>
      </c>
      <c r="N41" s="247">
        <v>1.6463090536625095E-2</v>
      </c>
      <c r="O41" s="247">
        <v>2.62565202055567E-3</v>
      </c>
      <c r="P41" s="247">
        <v>2.6672910318432295E-3</v>
      </c>
      <c r="Q41" s="247">
        <v>2.4306128646361586E-3</v>
      </c>
      <c r="R41" s="247">
        <v>5.8992858917405085E-3</v>
      </c>
      <c r="S41" s="247">
        <v>3.4116152106124808E-3</v>
      </c>
      <c r="T41" s="247">
        <v>1.5026481690272736E-3</v>
      </c>
      <c r="U41" s="247">
        <v>1.0671577002587217E-2</v>
      </c>
      <c r="V41" s="247">
        <v>0.11814591837848391</v>
      </c>
      <c r="W41" s="247">
        <v>0.1427185443630889</v>
      </c>
      <c r="X41" s="247">
        <v>3.0072697460556921E-2</v>
      </c>
      <c r="Y41" s="247">
        <v>3.8604285902240659E-2</v>
      </c>
      <c r="Z41" s="247">
        <v>1.5076096106676797E-2</v>
      </c>
      <c r="AA41" s="247">
        <v>1.5566746265724629E-2</v>
      </c>
      <c r="AB41" s="247">
        <v>9.9319825735199013E-2</v>
      </c>
      <c r="AC41" s="247">
        <v>1.0108594926967636E-3</v>
      </c>
      <c r="AD41" s="247">
        <v>1.4696749666414608E-2</v>
      </c>
      <c r="AE41" s="248"/>
      <c r="AF41" s="249">
        <v>2570.2899880070017</v>
      </c>
      <c r="AG41" s="249">
        <v>86.429294546747045</v>
      </c>
      <c r="AH41" s="249">
        <v>18108.52218125268</v>
      </c>
      <c r="AI41" s="249">
        <v>191.45466601555609</v>
      </c>
      <c r="AJ41" s="249" t="s">
        <v>399</v>
      </c>
      <c r="AK41" s="249" t="s">
        <v>414</v>
      </c>
      <c r="AL41" s="250" t="s">
        <v>12</v>
      </c>
    </row>
    <row r="42" spans="1:38" s="1" customFormat="1" ht="26.25" customHeight="1" thickBot="1" x14ac:dyDescent="0.3">
      <c r="A42" s="244" t="s">
        <v>121</v>
      </c>
      <c r="B42" s="244" t="s">
        <v>178</v>
      </c>
      <c r="C42" s="245" t="s">
        <v>60</v>
      </c>
      <c r="D42" s="246"/>
      <c r="E42" s="247">
        <v>5.8257812440398122E-3</v>
      </c>
      <c r="F42" s="247">
        <v>5.2794181895721819E-2</v>
      </c>
      <c r="G42" s="247">
        <v>5.1712553691452426E-6</v>
      </c>
      <c r="H42" s="247">
        <v>7.547975075957801E-6</v>
      </c>
      <c r="I42" s="247">
        <v>2.8365383234669019E-4</v>
      </c>
      <c r="J42" s="247">
        <v>3.0429718760341011E-4</v>
      </c>
      <c r="K42" s="247">
        <v>3.2739931644229021E-4</v>
      </c>
      <c r="L42" s="247">
        <v>3.7473277345615527E-5</v>
      </c>
      <c r="M42" s="247">
        <v>0.39287767354772718</v>
      </c>
      <c r="N42" s="247">
        <v>1.7059418335735451E-5</v>
      </c>
      <c r="O42" s="247">
        <v>7.3881309055184259E-6</v>
      </c>
      <c r="P42" s="247" t="s">
        <v>501</v>
      </c>
      <c r="Q42" s="247" t="s">
        <v>501</v>
      </c>
      <c r="R42" s="247">
        <v>7.5198231208417735E-5</v>
      </c>
      <c r="S42" s="247">
        <v>2.0653080291085472E-3</v>
      </c>
      <c r="T42" s="247">
        <v>5.4612627620073769E-5</v>
      </c>
      <c r="U42" s="247">
        <v>6.8968463178784256E-6</v>
      </c>
      <c r="V42" s="247">
        <v>1.0013687377928347E-3</v>
      </c>
      <c r="W42" s="247" t="s">
        <v>501</v>
      </c>
      <c r="X42" s="247">
        <v>2.392858743533046E-5</v>
      </c>
      <c r="Y42" s="247">
        <v>2.5065747252478717E-5</v>
      </c>
      <c r="Z42" s="247" t="s">
        <v>399</v>
      </c>
      <c r="AA42" s="247" t="s">
        <v>399</v>
      </c>
      <c r="AB42" s="247">
        <v>4.8994334687809191E-5</v>
      </c>
      <c r="AC42" s="247" t="s">
        <v>501</v>
      </c>
      <c r="AD42" s="247" t="s">
        <v>399</v>
      </c>
      <c r="AE42" s="248"/>
      <c r="AF42" s="249">
        <v>30.190255071881019</v>
      </c>
      <c r="AG42" s="249" t="s">
        <v>399</v>
      </c>
      <c r="AH42" s="249" t="s">
        <v>399</v>
      </c>
      <c r="AI42" s="249">
        <v>2.0993744242169616</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7.7445233750738306E-4</v>
      </c>
      <c r="F44" s="247">
        <v>4.0027527491445086E-3</v>
      </c>
      <c r="G44" s="247">
        <v>6.4533844326997428E-7</v>
      </c>
      <c r="H44" s="247">
        <v>4.3916366365054721E-7</v>
      </c>
      <c r="I44" s="247">
        <v>1.376056572277176E-4</v>
      </c>
      <c r="J44" s="247">
        <v>1.3935933231175805E-3</v>
      </c>
      <c r="K44" s="247">
        <v>5.175130133548791E-3</v>
      </c>
      <c r="L44" s="247">
        <v>2.935724093989712E-5</v>
      </c>
      <c r="M44" s="247">
        <v>1.1472360428627048E-2</v>
      </c>
      <c r="N44" s="247">
        <v>4.3533352824649544E-7</v>
      </c>
      <c r="O44" s="247">
        <v>1.9394948948017808E-6</v>
      </c>
      <c r="P44" s="247" t="s">
        <v>501</v>
      </c>
      <c r="Q44" s="247" t="s">
        <v>501</v>
      </c>
      <c r="R44" s="247">
        <v>5.6764120127688005E-6</v>
      </c>
      <c r="S44" s="247">
        <v>2.4992267899163692E-4</v>
      </c>
      <c r="T44" s="247">
        <v>6.9819294479226973E-6</v>
      </c>
      <c r="U44" s="247">
        <v>6.5275806447694747E-7</v>
      </c>
      <c r="V44" s="247">
        <v>1.44411500579972E-4</v>
      </c>
      <c r="W44" s="247" t="s">
        <v>501</v>
      </c>
      <c r="X44" s="247">
        <v>2.2065742203188921E-6</v>
      </c>
      <c r="Y44" s="247">
        <v>3.1600937709314839E-6</v>
      </c>
      <c r="Z44" s="247" t="s">
        <v>399</v>
      </c>
      <c r="AA44" s="247" t="s">
        <v>399</v>
      </c>
      <c r="AB44" s="247">
        <v>5.3666679912503756E-6</v>
      </c>
      <c r="AC44" s="247" t="s">
        <v>501</v>
      </c>
      <c r="AD44" s="247" t="s">
        <v>399</v>
      </c>
      <c r="AE44" s="248"/>
      <c r="AF44" s="249">
        <v>2.8059842158978405</v>
      </c>
      <c r="AG44" s="249" t="s">
        <v>399</v>
      </c>
      <c r="AH44" s="249" t="s">
        <v>399</v>
      </c>
      <c r="AI44" s="249">
        <v>5.3573226074792979E-2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5.6668757511748807E-6</v>
      </c>
      <c r="G47" s="247">
        <v>1.2042768014144207E-8</v>
      </c>
      <c r="H47" s="247">
        <v>1.0456845818424108E-8</v>
      </c>
      <c r="I47" s="247">
        <v>8.7650410870525343E-6</v>
      </c>
      <c r="J47" s="247">
        <v>5.181822248108384E-5</v>
      </c>
      <c r="K47" s="247">
        <v>3.5024461641695436E-4</v>
      </c>
      <c r="L47" s="247">
        <v>2.0713693771101524E-6</v>
      </c>
      <c r="M47" s="247">
        <v>2.1585779474092711E-5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7.3941424314010707E-8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4.400505185105226E-2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0.36067635807161003</v>
      </c>
      <c r="AL53" s="250" t="s">
        <v>373</v>
      </c>
    </row>
    <row r="54" spans="1:38" s="1" customFormat="1" ht="37.5" customHeight="1" thickBot="1" x14ac:dyDescent="0.3">
      <c r="A54" s="244" t="s">
        <v>116</v>
      </c>
      <c r="B54" s="251" t="s">
        <v>188</v>
      </c>
      <c r="C54" s="254" t="s">
        <v>291</v>
      </c>
      <c r="D54" s="256"/>
      <c r="E54" s="247" t="s">
        <v>399</v>
      </c>
      <c r="F54" s="247">
        <v>0.22378083012436895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30634.672010416052</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1.1712655448888891E-3</v>
      </c>
      <c r="J61" s="247">
        <v>1.1712655448888889E-2</v>
      </c>
      <c r="K61" s="247">
        <v>3.8978593955555557E-2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36057.73777777778</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1.4606537306740992</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1198726</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0.39220913908135091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5.0608499999999996E-3</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6.3620390962344509E-3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1198726</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0.17939859999999999</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5.5259012999263873E-3</v>
      </c>
      <c r="F91" s="247">
        <v>1.4800313983738956E-2</v>
      </c>
      <c r="G91" s="247">
        <v>1.7804578218731028E-3</v>
      </c>
      <c r="H91" s="247">
        <v>1.2690351866222452E-2</v>
      </c>
      <c r="I91" s="247">
        <v>8.6889197891051692E-2</v>
      </c>
      <c r="J91" s="247">
        <v>9.0884879599120783E-2</v>
      </c>
      <c r="K91" s="247">
        <v>9.1710165254122136E-2</v>
      </c>
      <c r="L91" s="247">
        <v>3.7153680764964524E-4</v>
      </c>
      <c r="M91" s="247">
        <v>0.16908661597709509</v>
      </c>
      <c r="N91" s="247">
        <v>6.5643764201188545E-2</v>
      </c>
      <c r="O91" s="247">
        <v>1.902423373483737E-2</v>
      </c>
      <c r="P91" s="247">
        <v>4.3285510561043609E-4</v>
      </c>
      <c r="Q91" s="247">
        <v>1.3033049370948755E-4</v>
      </c>
      <c r="R91" s="247">
        <v>1.1599498256306308E-2</v>
      </c>
      <c r="S91" s="247">
        <v>0.46095465130609781</v>
      </c>
      <c r="T91" s="247">
        <v>2.7456649784771889E-2</v>
      </c>
      <c r="U91" s="247">
        <v>2.4389187938917371E-3</v>
      </c>
      <c r="V91" s="247">
        <v>0.26569452238775132</v>
      </c>
      <c r="W91" s="247">
        <v>3.0579161123427595E-4</v>
      </c>
      <c r="X91" s="247">
        <v>3.3942868847004629E-4</v>
      </c>
      <c r="Y91" s="247">
        <v>1.3760622505542419E-4</v>
      </c>
      <c r="Z91" s="247">
        <v>1.3760622505542419E-4</v>
      </c>
      <c r="AA91" s="247">
        <v>1.3760622505542419E-4</v>
      </c>
      <c r="AB91" s="247">
        <v>7.5224736363631891E-4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0.17693132178309634</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3.5630951348848802E-5</v>
      </c>
      <c r="F99" s="247">
        <v>9.5281793622965295E-4</v>
      </c>
      <c r="G99" s="247" t="s">
        <v>399</v>
      </c>
      <c r="H99" s="247">
        <v>1.2491044777139177E-3</v>
      </c>
      <c r="I99" s="247">
        <v>2.8721157908185549E-5</v>
      </c>
      <c r="J99" s="247">
        <v>4.4132510932089996E-5</v>
      </c>
      <c r="K99" s="247">
        <v>9.6671214422673312E-5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7.0051604654111102E-2</v>
      </c>
      <c r="AL99" s="250" t="s">
        <v>402</v>
      </c>
    </row>
    <row r="100" spans="1:38" s="1" customFormat="1" ht="26.25" customHeight="1" thickBot="1" x14ac:dyDescent="0.3">
      <c r="A100" s="244" t="s">
        <v>118</v>
      </c>
      <c r="B100" s="244" t="s">
        <v>227</v>
      </c>
      <c r="C100" s="245" t="s">
        <v>435</v>
      </c>
      <c r="D100" s="263"/>
      <c r="E100" s="247">
        <v>7.7616256312283528E-5</v>
      </c>
      <c r="F100" s="247">
        <v>1.3094449856136689E-3</v>
      </c>
      <c r="G100" s="247" t="s">
        <v>399</v>
      </c>
      <c r="H100" s="247">
        <v>1.5454081404143217E-3</v>
      </c>
      <c r="I100" s="247">
        <v>3.7573486583011175E-5</v>
      </c>
      <c r="J100" s="247">
        <v>5.6371104895433092E-5</v>
      </c>
      <c r="K100" s="247">
        <v>1.2317083104765658E-4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0.2092249263907878</v>
      </c>
      <c r="AL100" s="250" t="s">
        <v>402</v>
      </c>
    </row>
    <row r="101" spans="1:38" s="1" customFormat="1" ht="26.25" customHeight="1" thickBot="1" x14ac:dyDescent="0.3">
      <c r="A101" s="244" t="s">
        <v>118</v>
      </c>
      <c r="B101" s="244" t="s">
        <v>229</v>
      </c>
      <c r="C101" s="245" t="s">
        <v>272</v>
      </c>
      <c r="D101" s="263"/>
      <c r="E101" s="247">
        <v>3.2876146914840332E-7</v>
      </c>
      <c r="F101" s="247">
        <v>4.0195518553335031E-6</v>
      </c>
      <c r="G101" s="247" t="s">
        <v>399</v>
      </c>
      <c r="H101" s="247">
        <v>1.1996114685914799E-5</v>
      </c>
      <c r="I101" s="247">
        <v>3.5166680878732966E-7</v>
      </c>
      <c r="J101" s="247">
        <v>1.0550004263619888E-6</v>
      </c>
      <c r="K101" s="247">
        <v>2.4616676615113076E-6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1.758334043936648E-2</v>
      </c>
      <c r="AL101" s="250" t="s">
        <v>402</v>
      </c>
    </row>
    <row r="102" spans="1:38" s="1" customFormat="1" ht="26.25" customHeight="1" thickBot="1" x14ac:dyDescent="0.3">
      <c r="A102" s="244" t="s">
        <v>118</v>
      </c>
      <c r="B102" s="244" t="s">
        <v>230</v>
      </c>
      <c r="C102" s="245" t="s">
        <v>436</v>
      </c>
      <c r="D102" s="263"/>
      <c r="E102" s="247">
        <v>6.6875403967413469E-8</v>
      </c>
      <c r="F102" s="247" t="s">
        <v>399</v>
      </c>
      <c r="G102" s="247" t="s">
        <v>399</v>
      </c>
      <c r="H102" s="247">
        <v>6.4634419699122595E-6</v>
      </c>
      <c r="I102" s="247">
        <v>1.9054128967410571E-8</v>
      </c>
      <c r="J102" s="247">
        <v>4.3466853438487884E-7</v>
      </c>
      <c r="K102" s="247">
        <v>3.1573395705734976E-6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3.0711849171505216E-3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1.1298784631558885E-6</v>
      </c>
      <c r="F104" s="247">
        <v>1.3751910680449029E-5</v>
      </c>
      <c r="G104" s="247" t="s">
        <v>399</v>
      </c>
      <c r="H104" s="247">
        <v>2.3469225780959333E-5</v>
      </c>
      <c r="I104" s="247">
        <v>4.7185457367324656E-7</v>
      </c>
      <c r="J104" s="247">
        <v>1.4155637210197395E-6</v>
      </c>
      <c r="K104" s="247">
        <v>3.3029820157127262E-6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2.3592728683662328E-2</v>
      </c>
      <c r="AL104" s="250" t="s">
        <v>402</v>
      </c>
    </row>
    <row r="105" spans="1:38" s="1" customFormat="1" ht="26.25" customHeight="1" thickBot="1" x14ac:dyDescent="0.3">
      <c r="A105" s="244" t="s">
        <v>118</v>
      </c>
      <c r="B105" s="244" t="s">
        <v>354</v>
      </c>
      <c r="C105" s="245" t="s">
        <v>276</v>
      </c>
      <c r="D105" s="263"/>
      <c r="E105" s="247">
        <v>1.5009526518152997E-5</v>
      </c>
      <c r="F105" s="247">
        <v>1.8355087548800868E-4</v>
      </c>
      <c r="G105" s="247" t="s">
        <v>399</v>
      </c>
      <c r="H105" s="247">
        <v>3.8170911441988301E-4</v>
      </c>
      <c r="I105" s="247">
        <v>4.2663591208952624E-6</v>
      </c>
      <c r="J105" s="247">
        <v>6.7042786185496969E-6</v>
      </c>
      <c r="K105" s="247">
        <v>1.4627516985926614E-5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3.0473993720680444E-2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1.4602639501975356E-6</v>
      </c>
      <c r="F107" s="247" t="s">
        <v>399</v>
      </c>
      <c r="G107" s="247" t="s">
        <v>399</v>
      </c>
      <c r="H107" s="247">
        <v>5.8235956465011753E-5</v>
      </c>
      <c r="I107" s="247">
        <v>6.5398226151129951E-7</v>
      </c>
      <c r="J107" s="247">
        <v>8.7197634868173256E-6</v>
      </c>
      <c r="K107" s="247">
        <v>4.1418876562382299E-5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0.21799408717043317</v>
      </c>
      <c r="AL107" s="250" t="s">
        <v>402</v>
      </c>
    </row>
    <row r="108" spans="1:38" s="1" customFormat="1" ht="26.25" customHeight="1" thickBot="1" x14ac:dyDescent="0.3">
      <c r="A108" s="244" t="s">
        <v>118</v>
      </c>
      <c r="B108" s="244" t="s">
        <v>356</v>
      </c>
      <c r="C108" s="245" t="s">
        <v>438</v>
      </c>
      <c r="D108" s="263"/>
      <c r="E108" s="247">
        <v>3.0817230939383684E-6</v>
      </c>
      <c r="F108" s="247" t="s">
        <v>399</v>
      </c>
      <c r="G108" s="247" t="s">
        <v>399</v>
      </c>
      <c r="H108" s="247">
        <v>6.3861239942490929E-5</v>
      </c>
      <c r="I108" s="247">
        <v>1.2343959603368196E-6</v>
      </c>
      <c r="J108" s="247">
        <v>1.2343959603368196E-5</v>
      </c>
      <c r="K108" s="247">
        <v>2.4687919206736392E-5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0.61719798016840977</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1.5671833027817207E-7</v>
      </c>
      <c r="F110" s="247" t="s">
        <v>399</v>
      </c>
      <c r="G110" s="247" t="s">
        <v>399</v>
      </c>
      <c r="H110" s="247">
        <v>4.5115626845025505E-6</v>
      </c>
      <c r="I110" s="247">
        <v>3.6204806265492789E-7</v>
      </c>
      <c r="J110" s="247">
        <v>2.6190934027344407E-6</v>
      </c>
      <c r="K110" s="247">
        <v>3.1139790640968959E-6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3.8530008290733365E-2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1.1265286920529121E-3</v>
      </c>
      <c r="F112" s="247" t="s">
        <v>501</v>
      </c>
      <c r="G112" s="247" t="s">
        <v>399</v>
      </c>
      <c r="H112" s="247">
        <v>1.4081608650661401E-3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28163.217301322802</v>
      </c>
      <c r="AL112" s="250" t="s">
        <v>492</v>
      </c>
    </row>
    <row r="113" spans="1:38" s="1" customFormat="1" ht="26.25" customHeight="1" thickBot="1" x14ac:dyDescent="0.3">
      <c r="A113" s="244" t="s">
        <v>128</v>
      </c>
      <c r="B113" s="264" t="s">
        <v>246</v>
      </c>
      <c r="C113" s="265" t="s">
        <v>135</v>
      </c>
      <c r="D113" s="246"/>
      <c r="E113" s="247">
        <v>7.9432364891959947E-4</v>
      </c>
      <c r="F113" s="247" t="s">
        <v>501</v>
      </c>
      <c r="G113" s="247" t="s">
        <v>399</v>
      </c>
      <c r="H113" s="247">
        <v>1.897080309539117E-3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8596.7099070791755</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1.9986099559253694E-3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11261.381315910814</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2.0862943611170149E-5</v>
      </c>
      <c r="J119" s="247">
        <v>3.7258340001011244E-4</v>
      </c>
      <c r="K119" s="247">
        <v>3.7258340001011244E-4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305.3254260767867</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2.6257986642603658E-4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305.3254260767867</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3.5462663999999999E-3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14.776110000000001</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4.2042E-3</v>
      </c>
      <c r="F133" s="247">
        <v>6.6248000000000007E-5</v>
      </c>
      <c r="G133" s="247">
        <v>5.7584800000000001E-4</v>
      </c>
      <c r="H133" s="247" t="s">
        <v>399</v>
      </c>
      <c r="I133" s="247">
        <v>1.7683120000000003E-4</v>
      </c>
      <c r="J133" s="247">
        <v>1.7683120000000003E-4</v>
      </c>
      <c r="K133" s="247">
        <v>1.9650176000000002E-4</v>
      </c>
      <c r="L133" s="247" t="s">
        <v>501</v>
      </c>
      <c r="M133" s="247">
        <v>7.1344000000000008E-4</v>
      </c>
      <c r="N133" s="247">
        <v>1.5303288E-4</v>
      </c>
      <c r="O133" s="247">
        <v>2.5632880000000002E-5</v>
      </c>
      <c r="P133" s="247">
        <v>7.5930400000000006E-3</v>
      </c>
      <c r="Q133" s="247">
        <v>6.9356560000000003E-5</v>
      </c>
      <c r="R133" s="247">
        <v>6.9101760000000014E-5</v>
      </c>
      <c r="S133" s="247">
        <v>6.3343279999999999E-5</v>
      </c>
      <c r="T133" s="247">
        <v>8.831368E-5</v>
      </c>
      <c r="U133" s="247">
        <v>1.0079888000000001E-4</v>
      </c>
      <c r="V133" s="247">
        <v>8.1597152000000006E-4</v>
      </c>
      <c r="W133" s="247">
        <v>1.3759200000000002E-4</v>
      </c>
      <c r="X133" s="247">
        <v>6.72672E-8</v>
      </c>
      <c r="Y133" s="247">
        <v>3.6742160000000004E-8</v>
      </c>
      <c r="Z133" s="247">
        <v>3.2818240000000007E-8</v>
      </c>
      <c r="AA133" s="247">
        <v>3.5621040000000005E-8</v>
      </c>
      <c r="AB133" s="247">
        <v>1.7244864000000003E-7</v>
      </c>
      <c r="AC133" s="247">
        <v>7.6440000000000004E-4</v>
      </c>
      <c r="AD133" s="247">
        <v>2.0893600000000002E-3</v>
      </c>
      <c r="AE133" s="248"/>
      <c r="AF133" s="249" t="s">
        <v>399</v>
      </c>
      <c r="AG133" s="249" t="s">
        <v>399</v>
      </c>
      <c r="AH133" s="249" t="s">
        <v>399</v>
      </c>
      <c r="AI133" s="249" t="s">
        <v>399</v>
      </c>
      <c r="AJ133" s="249" t="s">
        <v>399</v>
      </c>
      <c r="AK133" s="249">
        <v>5096</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1.8794999999999999E-3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125300000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5.0936369999999995E-2</v>
      </c>
      <c r="J139" s="247">
        <v>5.0936369999999995E-2</v>
      </c>
      <c r="K139" s="247">
        <v>5.0936369999999995E-2</v>
      </c>
      <c r="L139" s="247" t="s">
        <v>501</v>
      </c>
      <c r="M139" s="247" t="s">
        <v>501</v>
      </c>
      <c r="N139" s="247">
        <v>1.4874000000000002E-4</v>
      </c>
      <c r="O139" s="247">
        <v>2.9758000000000003E-4</v>
      </c>
      <c r="P139" s="247">
        <v>2.9758000000000003E-4</v>
      </c>
      <c r="Q139" s="247">
        <v>4.7195000000000006E-4</v>
      </c>
      <c r="R139" s="247">
        <v>4.4864000000000004E-4</v>
      </c>
      <c r="S139" s="247">
        <v>1.0459899999999999E-3</v>
      </c>
      <c r="T139" s="247" t="s">
        <v>501</v>
      </c>
      <c r="U139" s="247" t="s">
        <v>501</v>
      </c>
      <c r="V139" s="247" t="s">
        <v>501</v>
      </c>
      <c r="W139" s="247">
        <v>0.50588999999999995</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1307</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4.4493050141471988</v>
      </c>
      <c r="F141" s="271">
        <f t="shared" ref="F141:AD141" si="0">SUM(F14:F140)</f>
        <v>3.6125758139764028</v>
      </c>
      <c r="G141" s="271">
        <f t="shared" si="0"/>
        <v>0.43393789349369971</v>
      </c>
      <c r="H141" s="271">
        <f t="shared" si="0"/>
        <v>8.3016173951240654E-2</v>
      </c>
      <c r="I141" s="271">
        <f t="shared" si="0"/>
        <v>0.40976544720281355</v>
      </c>
      <c r="J141" s="271">
        <f t="shared" si="0"/>
        <v>0.49688512589490735</v>
      </c>
      <c r="K141" s="271">
        <f t="shared" si="0"/>
        <v>0.659064340373964</v>
      </c>
      <c r="L141" s="271">
        <f t="shared" si="0"/>
        <v>7.2914037204575233E-2</v>
      </c>
      <c r="M141" s="271">
        <f t="shared" si="0"/>
        <v>5.1800570501553844</v>
      </c>
      <c r="N141" s="271">
        <f t="shared" si="0"/>
        <v>0.76868893840538721</v>
      </c>
      <c r="O141" s="271">
        <f t="shared" si="0"/>
        <v>7.1991840338992294E-2</v>
      </c>
      <c r="P141" s="271">
        <f t="shared" si="0"/>
        <v>5.2257386012886473E-2</v>
      </c>
      <c r="Q141" s="271">
        <f t="shared" si="0"/>
        <v>4.5487323899638797E-2</v>
      </c>
      <c r="R141" s="271">
        <f>SUM(R14:R140)</f>
        <v>0.12858513147602976</v>
      </c>
      <c r="S141" s="271">
        <f t="shared" si="0"/>
        <v>1.7125096244651381</v>
      </c>
      <c r="T141" s="271">
        <f t="shared" si="0"/>
        <v>0.26998859587115348</v>
      </c>
      <c r="U141" s="271">
        <f t="shared" si="0"/>
        <v>2.1255687460622199E-2</v>
      </c>
      <c r="V141" s="271">
        <f t="shared" si="0"/>
        <v>1.7095206457366012</v>
      </c>
      <c r="W141" s="271">
        <f t="shared" si="0"/>
        <v>0.84295197927141052</v>
      </c>
      <c r="X141" s="271">
        <f t="shared" si="0"/>
        <v>4.0771194893646265E-2</v>
      </c>
      <c r="Y141" s="271">
        <f t="shared" si="0"/>
        <v>4.5242459262682708E-2</v>
      </c>
      <c r="Z141" s="271">
        <f t="shared" si="0"/>
        <v>1.9975989224793524E-2</v>
      </c>
      <c r="AA141" s="271">
        <f t="shared" si="0"/>
        <v>2.0296326170785101E-2</v>
      </c>
      <c r="AB141" s="271">
        <f t="shared" si="0"/>
        <v>0.12628790247149599</v>
      </c>
      <c r="AC141" s="271">
        <f t="shared" si="0"/>
        <v>2.6327019784854098E-2</v>
      </c>
      <c r="AD141" s="271">
        <f t="shared" si="0"/>
        <v>3.3935643796880778E-2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1.3682389720721515</v>
      </c>
      <c r="F143" s="247">
        <v>0.15887115634511723</v>
      </c>
      <c r="G143" s="247">
        <v>2.222362038235177E-3</v>
      </c>
      <c r="H143" s="247">
        <v>2.0582125880292412E-2</v>
      </c>
      <c r="I143" s="247">
        <v>3.2044874893299394E-2</v>
      </c>
      <c r="J143" s="247">
        <v>3.2044874893299394E-2</v>
      </c>
      <c r="K143" s="247">
        <v>3.2044874893299394E-2</v>
      </c>
      <c r="L143" s="247">
        <v>2.2830354818459846E-2</v>
      </c>
      <c r="M143" s="247">
        <v>1.4471692619440975</v>
      </c>
      <c r="N143" s="247">
        <v>1.593972507575306E-4</v>
      </c>
      <c r="O143" s="247">
        <v>1.8525304461320406E-5</v>
      </c>
      <c r="P143" s="247">
        <v>1.1556887149101675E-3</v>
      </c>
      <c r="Q143" s="247">
        <v>3.0586660458722463E-5</v>
      </c>
      <c r="R143" s="247">
        <v>1.3587880339190829E-3</v>
      </c>
      <c r="S143" s="247">
        <v>9.2898213969346694E-4</v>
      </c>
      <c r="T143" s="247">
        <v>1.7106044480405709E-4</v>
      </c>
      <c r="U143" s="247">
        <v>2.4122711994804091E-5</v>
      </c>
      <c r="V143" s="247">
        <v>4.1481697051471804E-3</v>
      </c>
      <c r="W143" s="247">
        <v>3.73116E-2</v>
      </c>
      <c r="X143" s="247">
        <v>3.2212055254999998E-3</v>
      </c>
      <c r="Y143" s="247">
        <v>3.6190237762000004E-3</v>
      </c>
      <c r="Z143" s="247">
        <v>2.8103742549E-3</v>
      </c>
      <c r="AA143" s="247">
        <v>3.0954177458999998E-3</v>
      </c>
      <c r="AB143" s="247">
        <v>1.2746021302499999E-2</v>
      </c>
      <c r="AC143" s="247">
        <v>3.7311499999999997E-5</v>
      </c>
      <c r="AD143" s="247">
        <v>7.4660000000000002E-6</v>
      </c>
      <c r="AE143" s="248"/>
      <c r="AF143" s="249">
        <v>8058.175371284</v>
      </c>
      <c r="AG143" s="249" t="s">
        <v>399</v>
      </c>
      <c r="AH143" s="249">
        <v>27.096446829000001</v>
      </c>
      <c r="AI143" s="249">
        <v>493.84114574580002</v>
      </c>
      <c r="AJ143" s="249">
        <v>2.4762300346999999</v>
      </c>
      <c r="AK143" s="249" t="s">
        <v>399</v>
      </c>
      <c r="AL143" s="250" t="s">
        <v>12</v>
      </c>
    </row>
    <row r="144" spans="1:38" s="3" customFormat="1" ht="26.25" customHeight="1" thickBot="1" x14ac:dyDescent="0.3">
      <c r="A144" s="153"/>
      <c r="B144" s="154" t="s">
        <v>449</v>
      </c>
      <c r="C144" s="155" t="s">
        <v>450</v>
      </c>
      <c r="D144" s="156" t="s">
        <v>1</v>
      </c>
      <c r="E144" s="247">
        <v>0.59519195091451182</v>
      </c>
      <c r="F144" s="247">
        <v>1.4523553757872778E-2</v>
      </c>
      <c r="G144" s="247">
        <v>6.2282283470043776E-4</v>
      </c>
      <c r="H144" s="247">
        <v>1.7073675973956818E-3</v>
      </c>
      <c r="I144" s="247">
        <v>1.1075971540465773E-2</v>
      </c>
      <c r="J144" s="247">
        <v>1.1075971540465773E-2</v>
      </c>
      <c r="K144" s="247">
        <v>1.1075971540465773E-2</v>
      </c>
      <c r="L144" s="247">
        <v>8.7350960582183706E-3</v>
      </c>
      <c r="M144" s="247">
        <v>0.12960716000441239</v>
      </c>
      <c r="N144" s="247">
        <v>2.3208311773356154E-5</v>
      </c>
      <c r="O144" s="247">
        <v>2.3634712139212775E-6</v>
      </c>
      <c r="P144" s="247">
        <v>2.3720293724263566E-4</v>
      </c>
      <c r="Q144" s="247">
        <v>4.6203423363783958E-6</v>
      </c>
      <c r="R144" s="247">
        <v>3.7226188103104546E-4</v>
      </c>
      <c r="S144" s="247">
        <v>2.499279016490846E-4</v>
      </c>
      <c r="T144" s="247">
        <v>1.1052886227647493E-5</v>
      </c>
      <c r="U144" s="247">
        <v>4.5137422449142374E-6</v>
      </c>
      <c r="V144" s="247">
        <v>8.0927560134063813E-4</v>
      </c>
      <c r="W144" s="247">
        <v>8.2134000000000009E-3</v>
      </c>
      <c r="X144" s="247">
        <v>8.2149930149999994E-4</v>
      </c>
      <c r="Y144" s="247">
        <v>9.2075310789999998E-4</v>
      </c>
      <c r="Z144" s="247">
        <v>7.2209462209999993E-4</v>
      </c>
      <c r="AA144" s="247">
        <v>7.659717352E-4</v>
      </c>
      <c r="AB144" s="247">
        <v>3.2303187667000002E-3</v>
      </c>
      <c r="AC144" s="247">
        <v>8.2134E-6</v>
      </c>
      <c r="AD144" s="247">
        <v>1.6480999999999999E-6</v>
      </c>
      <c r="AE144" s="248"/>
      <c r="AF144" s="249">
        <v>1982.3704532441</v>
      </c>
      <c r="AG144" s="249" t="s">
        <v>399</v>
      </c>
      <c r="AH144" s="249" t="s">
        <v>501</v>
      </c>
      <c r="AI144" s="249">
        <v>112.5400396574</v>
      </c>
      <c r="AJ144" s="249" t="s">
        <v>399</v>
      </c>
      <c r="AK144" s="249" t="s">
        <v>399</v>
      </c>
      <c r="AL144" s="250" t="s">
        <v>12</v>
      </c>
    </row>
    <row r="145" spans="1:38" s="3" customFormat="1" ht="26.25" customHeight="1" thickBot="1" x14ac:dyDescent="0.3">
      <c r="A145" s="153"/>
      <c r="B145" s="154" t="s">
        <v>451</v>
      </c>
      <c r="C145" s="155" t="s">
        <v>452</v>
      </c>
      <c r="D145" s="156" t="s">
        <v>1</v>
      </c>
      <c r="E145" s="247">
        <v>0.67951788627257403</v>
      </c>
      <c r="F145" s="247">
        <v>1.6732347593488135E-2</v>
      </c>
      <c r="G145" s="247">
        <v>6.0631214495817775E-4</v>
      </c>
      <c r="H145" s="247">
        <v>1.1031094835293929E-3</v>
      </c>
      <c r="I145" s="247">
        <v>8.0688465028989458E-3</v>
      </c>
      <c r="J145" s="247">
        <v>8.0688465028989458E-3</v>
      </c>
      <c r="K145" s="247">
        <v>8.0688465028989458E-3</v>
      </c>
      <c r="L145" s="247">
        <v>5.5059537860962602E-3</v>
      </c>
      <c r="M145" s="247">
        <v>0.18990583666721611</v>
      </c>
      <c r="N145" s="247">
        <v>2.1284879502558582E-5</v>
      </c>
      <c r="O145" s="247">
        <v>2.1284892151008905E-6</v>
      </c>
      <c r="P145" s="247">
        <v>2.2561946153662167E-4</v>
      </c>
      <c r="Q145" s="247">
        <v>4.2569752680891982E-6</v>
      </c>
      <c r="R145" s="247">
        <v>3.6184229066196598E-4</v>
      </c>
      <c r="S145" s="247">
        <v>2.4264719185489888E-4</v>
      </c>
      <c r="T145" s="247">
        <v>8.5140042920923046E-6</v>
      </c>
      <c r="U145" s="247">
        <v>4.2569721059766163E-6</v>
      </c>
      <c r="V145" s="247">
        <v>7.6625488421241342E-4</v>
      </c>
      <c r="W145" s="247">
        <v>3.0277999999999998E-3</v>
      </c>
      <c r="X145" s="247">
        <v>1.1531896780000001E-4</v>
      </c>
      <c r="Y145" s="247">
        <v>6.9832041810000004E-4</v>
      </c>
      <c r="Z145" s="247">
        <v>7.8032501750000005E-4</v>
      </c>
      <c r="AA145" s="247">
        <v>1.793850619E-4</v>
      </c>
      <c r="AB145" s="247">
        <v>1.7733494652999999E-3</v>
      </c>
      <c r="AC145" s="247">
        <v>1.7680000000000001E-6</v>
      </c>
      <c r="AD145" s="247">
        <v>3.5479999999999997E-7</v>
      </c>
      <c r="AE145" s="248"/>
      <c r="AF145" s="249">
        <v>1913.1172705806</v>
      </c>
      <c r="AG145" s="249" t="s">
        <v>399</v>
      </c>
      <c r="AH145" s="249">
        <v>0.68141312990000003</v>
      </c>
      <c r="AI145" s="249">
        <v>107.9757964678</v>
      </c>
      <c r="AJ145" s="249">
        <v>5.1370257427999997</v>
      </c>
      <c r="AK145" s="249" t="s">
        <v>399</v>
      </c>
      <c r="AL145" s="250" t="s">
        <v>12</v>
      </c>
    </row>
    <row r="146" spans="1:38" s="3" customFormat="1" ht="26.25" customHeight="1" thickBot="1" x14ac:dyDescent="0.3">
      <c r="A146" s="153"/>
      <c r="B146" s="154" t="s">
        <v>453</v>
      </c>
      <c r="C146" s="155" t="s">
        <v>454</v>
      </c>
      <c r="D146" s="156" t="s">
        <v>1</v>
      </c>
      <c r="E146" s="247">
        <v>6.4020048758264905E-3</v>
      </c>
      <c r="F146" s="247">
        <v>4.3624153263877571E-2</v>
      </c>
      <c r="G146" s="247">
        <v>1.3409707860053428E-5</v>
      </c>
      <c r="H146" s="247">
        <v>6.6413347440278454E-5</v>
      </c>
      <c r="I146" s="247">
        <v>6.0546616978053797E-4</v>
      </c>
      <c r="J146" s="247">
        <v>6.0546616978053797E-4</v>
      </c>
      <c r="K146" s="247">
        <v>6.0546616978053797E-4</v>
      </c>
      <c r="L146" s="247">
        <v>1.6690193680470863E-4</v>
      </c>
      <c r="M146" s="247">
        <v>0.13941958096506157</v>
      </c>
      <c r="N146" s="247">
        <v>2.4645640342045782E-6</v>
      </c>
      <c r="O146" s="247">
        <v>3.770277523939251E-5</v>
      </c>
      <c r="P146" s="247">
        <v>1.1948259611244099E-5</v>
      </c>
      <c r="Q146" s="247">
        <v>4.1108048963059848E-7</v>
      </c>
      <c r="R146" s="247">
        <v>1.6629989585096756E-4</v>
      </c>
      <c r="S146" s="247">
        <v>6.3921104454505457E-3</v>
      </c>
      <c r="T146" s="247">
        <v>2.6490137681041285E-4</v>
      </c>
      <c r="U146" s="247">
        <v>3.7539174305818498E-5</v>
      </c>
      <c r="V146" s="247">
        <v>3.7405812973771665E-3</v>
      </c>
      <c r="W146" s="247">
        <v>3.6920000000000003E-4</v>
      </c>
      <c r="X146" s="247">
        <v>9.9997587000000001E-6</v>
      </c>
      <c r="Y146" s="247">
        <v>1.1754471500000001E-5</v>
      </c>
      <c r="Z146" s="247">
        <v>8.0353781000000008E-6</v>
      </c>
      <c r="AA146" s="247">
        <v>1.2658045700000001E-5</v>
      </c>
      <c r="AB146" s="247">
        <v>4.2447653999999998E-5</v>
      </c>
      <c r="AC146" s="247">
        <v>3.6889999999999997E-7</v>
      </c>
      <c r="AD146" s="247">
        <v>1.114E-7</v>
      </c>
      <c r="AE146" s="248"/>
      <c r="AF146" s="249">
        <v>65.051620331500004</v>
      </c>
      <c r="AG146" s="249" t="s">
        <v>399</v>
      </c>
      <c r="AH146" s="249" t="s">
        <v>501</v>
      </c>
      <c r="AI146" s="249">
        <v>4.2908580248000003</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0.23706011857370668</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10.941213214042502</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4.311204588898325E-2</v>
      </c>
      <c r="J148" s="247">
        <v>8.2479400208358089E-2</v>
      </c>
      <c r="K148" s="247">
        <v>0.10617657344630846</v>
      </c>
      <c r="L148" s="247">
        <v>4.1510979740325728E-3</v>
      </c>
      <c r="M148" s="247" t="s">
        <v>399</v>
      </c>
      <c r="N148" s="247">
        <v>0.12118886741298647</v>
      </c>
      <c r="O148" s="247">
        <v>5.4366126762131831E-4</v>
      </c>
      <c r="P148" s="247" t="s">
        <v>501</v>
      </c>
      <c r="Q148" s="247">
        <v>1.3911651714840806E-3</v>
      </c>
      <c r="R148" s="247">
        <v>4.5094680021211551E-2</v>
      </c>
      <c r="S148" s="247">
        <v>0.98894912879131913</v>
      </c>
      <c r="T148" s="247">
        <v>7.013422776165003E-3</v>
      </c>
      <c r="U148" s="247">
        <v>8.6224091777966359E-4</v>
      </c>
      <c r="V148" s="247">
        <v>0.34442517725809851</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3261.9800430753999</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1.52342626341483E-2</v>
      </c>
      <c r="J149" s="247">
        <v>2.8211597470644997E-2</v>
      </c>
      <c r="K149" s="247">
        <v>5.6423194941289993E-2</v>
      </c>
      <c r="L149" s="247">
        <v>5.980858663776744E-4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3261.9800430753999</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4.4493050141471988</v>
      </c>
      <c r="F152" s="172">
        <f t="shared" ref="F152:AD152" si="1">F141 + F151 + IF(AND(OR($B$4="AT",$B$4="BE",$B$4="CH",$B$4="GB",$B$4="IE",$B$4="LT",$B$4="LU",$B$4="NL"),SUM(F143:F149)&gt;0),SUM(F143:F149)-SUM(F27:F33),0)</f>
        <v>3.6125758139764028</v>
      </c>
      <c r="G152" s="172">
        <f t="shared" si="1"/>
        <v>0.43393789349369971</v>
      </c>
      <c r="H152" s="172">
        <f t="shared" si="1"/>
        <v>8.3016173951240654E-2</v>
      </c>
      <c r="I152" s="172">
        <f t="shared" si="1"/>
        <v>0.40976544720281355</v>
      </c>
      <c r="J152" s="172">
        <f t="shared" si="1"/>
        <v>0.49688512589490735</v>
      </c>
      <c r="K152" s="172">
        <f t="shared" si="1"/>
        <v>0.659064340373964</v>
      </c>
      <c r="L152" s="172">
        <f t="shared" si="1"/>
        <v>7.2914037204575233E-2</v>
      </c>
      <c r="M152" s="172">
        <f t="shared" si="1"/>
        <v>5.1800570501553844</v>
      </c>
      <c r="N152" s="172">
        <f t="shared" si="1"/>
        <v>0.76868893840538721</v>
      </c>
      <c r="O152" s="172">
        <f t="shared" si="1"/>
        <v>7.1991840338992294E-2</v>
      </c>
      <c r="P152" s="172">
        <f t="shared" si="1"/>
        <v>5.2257386012886473E-2</v>
      </c>
      <c r="Q152" s="172">
        <f t="shared" si="1"/>
        <v>4.5487323899638797E-2</v>
      </c>
      <c r="R152" s="172">
        <f t="shared" si="1"/>
        <v>0.12858513147602976</v>
      </c>
      <c r="S152" s="172">
        <f t="shared" si="1"/>
        <v>1.7125096244651381</v>
      </c>
      <c r="T152" s="172">
        <f t="shared" si="1"/>
        <v>0.26998859587115348</v>
      </c>
      <c r="U152" s="172">
        <f t="shared" si="1"/>
        <v>2.1255687460622199E-2</v>
      </c>
      <c r="V152" s="172">
        <f t="shared" si="1"/>
        <v>1.7095206457366012</v>
      </c>
      <c r="W152" s="172">
        <f t="shared" si="1"/>
        <v>0.84295197927141052</v>
      </c>
      <c r="X152" s="172">
        <f t="shared" si="1"/>
        <v>4.0771194893646265E-2</v>
      </c>
      <c r="Y152" s="172">
        <f t="shared" si="1"/>
        <v>4.5242459262682708E-2</v>
      </c>
      <c r="Z152" s="172">
        <f t="shared" si="1"/>
        <v>1.9975989224793524E-2</v>
      </c>
      <c r="AA152" s="172">
        <f t="shared" si="1"/>
        <v>2.0296326170785101E-2</v>
      </c>
      <c r="AB152" s="172">
        <f t="shared" si="1"/>
        <v>0.12628790247149599</v>
      </c>
      <c r="AC152" s="172">
        <f t="shared" si="1"/>
        <v>2.6327019784854098E-2</v>
      </c>
      <c r="AD152" s="172">
        <f t="shared" si="1"/>
        <v>3.3935643796880778E-2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4.4493050141471988</v>
      </c>
      <c r="F154" s="172">
        <f>F141 + F153 - IF(OR($B$6=2005,$B$6&gt;=2020),SUM(F99:F122),0) + IF(AND(OR($B$4="AT",$B$4="BE",$B$4="CH",$B$4="GB",$B$4="IE",$B$4="LT",$B$4="LU",$B$4="NL"),SUM(F143:F149)&gt;0),SUM(F143:F149)-SUM(F27:F33),0)</f>
        <v>3.6125758139764028</v>
      </c>
      <c r="G154" s="172">
        <f>G141 + G153 + IF(AND(OR($B$4="AT",$B$4="BE",$B$4="CH",$B$4="GB",$B$4="IE",$B$4="LT",$B$4="LU",$B$4="NL"),SUM(G143:G149)&gt;0),SUM(G143:G149)-SUM(G27:G33),0)</f>
        <v>0.43393789349369971</v>
      </c>
      <c r="H154" s="172">
        <f t="shared" ref="H154:AD154" si="2">H141 + H153 + IF(AND(OR($B$4="AT",$B$4="BE",$B$4="CH",$B$4="GB",$B$4="IE",$B$4="LT",$B$4="LU",$B$4="NL"),SUM(H143:H149)&gt;0),SUM(H143:H149)-SUM(H27:H33),0)</f>
        <v>8.3016173951240654E-2</v>
      </c>
      <c r="I154" s="172">
        <f t="shared" si="2"/>
        <v>0.40976544720281355</v>
      </c>
      <c r="J154" s="172">
        <f t="shared" si="2"/>
        <v>0.49688512589490735</v>
      </c>
      <c r="K154" s="172">
        <f t="shared" si="2"/>
        <v>0.659064340373964</v>
      </c>
      <c r="L154" s="172">
        <f t="shared" si="2"/>
        <v>7.2914037204575233E-2</v>
      </c>
      <c r="M154" s="172">
        <f t="shared" si="2"/>
        <v>5.1800570501553844</v>
      </c>
      <c r="N154" s="172">
        <f t="shared" si="2"/>
        <v>0.76868893840538721</v>
      </c>
      <c r="O154" s="172">
        <f t="shared" si="2"/>
        <v>7.1991840338992294E-2</v>
      </c>
      <c r="P154" s="172">
        <f t="shared" si="2"/>
        <v>5.2257386012886473E-2</v>
      </c>
      <c r="Q154" s="172">
        <f t="shared" si="2"/>
        <v>4.5487323899638797E-2</v>
      </c>
      <c r="R154" s="172">
        <f t="shared" si="2"/>
        <v>0.12858513147602976</v>
      </c>
      <c r="S154" s="172">
        <f t="shared" si="2"/>
        <v>1.7125096244651381</v>
      </c>
      <c r="T154" s="172">
        <f t="shared" si="2"/>
        <v>0.26998859587115348</v>
      </c>
      <c r="U154" s="172">
        <f t="shared" si="2"/>
        <v>2.1255687460622199E-2</v>
      </c>
      <c r="V154" s="172">
        <f t="shared" si="2"/>
        <v>1.7095206457366012</v>
      </c>
      <c r="W154" s="172">
        <f t="shared" si="2"/>
        <v>0.84295197927141052</v>
      </c>
      <c r="X154" s="172">
        <f t="shared" si="2"/>
        <v>4.0771194893646265E-2</v>
      </c>
      <c r="Y154" s="172">
        <f t="shared" si="2"/>
        <v>4.5242459262682708E-2</v>
      </c>
      <c r="Z154" s="172">
        <f t="shared" si="2"/>
        <v>1.9975989224793524E-2</v>
      </c>
      <c r="AA154" s="172">
        <f t="shared" si="2"/>
        <v>2.0296326170785101E-2</v>
      </c>
      <c r="AB154" s="172">
        <f t="shared" si="2"/>
        <v>0.12628790247149599</v>
      </c>
      <c r="AC154" s="172">
        <f t="shared" si="2"/>
        <v>2.6327019784854098E-2</v>
      </c>
      <c r="AD154" s="172">
        <f t="shared" si="2"/>
        <v>3.3935643796880778E-2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W10:AD10"/>
    <mergeCell ref="Q10:V11"/>
    <mergeCell ref="AF10:AL11"/>
    <mergeCell ref="X11:AB11"/>
    <mergeCell ref="A10:A12"/>
    <mergeCell ref="B10:D12"/>
    <mergeCell ref="E10:H11"/>
    <mergeCell ref="I10:L11"/>
    <mergeCell ref="M10:M11"/>
    <mergeCell ref="N10:P1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5.88671875" style="243" bestFit="1"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12.332031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2019</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0.29761303389114074</v>
      </c>
      <c r="F14" s="247">
        <v>1.4298954001730636E-2</v>
      </c>
      <c r="G14" s="247">
        <v>9.6397500913083644E-3</v>
      </c>
      <c r="H14" s="247">
        <v>5.4635372656548177E-3</v>
      </c>
      <c r="I14" s="247">
        <v>8.1514986178525192E-3</v>
      </c>
      <c r="J14" s="247">
        <v>8.1730910942436688E-3</v>
      </c>
      <c r="K14" s="247">
        <v>8.202780749281496E-3</v>
      </c>
      <c r="L14" s="247">
        <v>2.5907343334006502E-4</v>
      </c>
      <c r="M14" s="247">
        <v>8.7863033692977405E-2</v>
      </c>
      <c r="N14" s="247">
        <v>0.54751586932766128</v>
      </c>
      <c r="O14" s="247">
        <v>4.9379360584362965E-2</v>
      </c>
      <c r="P14" s="247">
        <v>3.2813563533144741E-2</v>
      </c>
      <c r="Q14" s="247">
        <v>3.926927094177269E-2</v>
      </c>
      <c r="R14" s="247">
        <v>4.5203804453755235E-2</v>
      </c>
      <c r="S14" s="247">
        <v>0.12121984912695666</v>
      </c>
      <c r="T14" s="247">
        <v>7.0113816426013914E-2</v>
      </c>
      <c r="U14" s="247">
        <v>6.0041258932672092E-3</v>
      </c>
      <c r="V14" s="247">
        <v>0.89355610341239278</v>
      </c>
      <c r="W14" s="247">
        <v>2.7679613415196914E-2</v>
      </c>
      <c r="X14" s="247">
        <v>5.5300220589405294E-3</v>
      </c>
      <c r="Y14" s="247">
        <v>2.1370429841079388E-4</v>
      </c>
      <c r="Z14" s="247">
        <v>7.7945873410793925E-5</v>
      </c>
      <c r="AA14" s="247">
        <v>1.8612120471772178E-4</v>
      </c>
      <c r="AB14" s="247">
        <v>6.0077311771729114E-3</v>
      </c>
      <c r="AC14" s="247">
        <v>2.4683350000000003E-2</v>
      </c>
      <c r="AD14" s="247">
        <v>1.7278345000000001E-2</v>
      </c>
      <c r="AE14" s="248"/>
      <c r="AF14" s="249">
        <v>2.9602620000000002</v>
      </c>
      <c r="AG14" s="249" t="s">
        <v>399</v>
      </c>
      <c r="AH14" s="249">
        <v>1603.1332141108669</v>
      </c>
      <c r="AI14" s="249">
        <v>2549.5004066829783</v>
      </c>
      <c r="AJ14" s="249">
        <v>2351.2371876000002</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6.8975592317341627E-2</v>
      </c>
      <c r="F23" s="247">
        <v>5.2428160487052566E-2</v>
      </c>
      <c r="G23" s="247">
        <v>1.1375639992747734E-4</v>
      </c>
      <c r="H23" s="247">
        <v>8.3451715928450215E-5</v>
      </c>
      <c r="I23" s="247">
        <v>6.4294642973282967E-3</v>
      </c>
      <c r="J23" s="247">
        <v>1.4517167379130915E-2</v>
      </c>
      <c r="K23" s="247">
        <v>8.437275844221688E-2</v>
      </c>
      <c r="L23" s="247">
        <v>3.9535587343772606E-3</v>
      </c>
      <c r="M23" s="247">
        <v>0.29477436119490769</v>
      </c>
      <c r="N23" s="247">
        <v>7.2173357484326043E-6</v>
      </c>
      <c r="O23" s="247">
        <v>2.0622354531438618E-4</v>
      </c>
      <c r="P23" s="247" t="s">
        <v>501</v>
      </c>
      <c r="Q23" s="247" t="s">
        <v>501</v>
      </c>
      <c r="R23" s="247">
        <v>5.5997840091764461E-4</v>
      </c>
      <c r="S23" s="247">
        <v>2.4750181918061449E-2</v>
      </c>
      <c r="T23" s="247">
        <v>7.7312903218845839E-4</v>
      </c>
      <c r="U23" s="247">
        <v>1.0652910241914108E-4</v>
      </c>
      <c r="V23" s="247">
        <v>1.5232666001267079E-2</v>
      </c>
      <c r="W23" s="247" t="s">
        <v>501</v>
      </c>
      <c r="X23" s="247">
        <v>3.2636401276526649E-4</v>
      </c>
      <c r="Y23" s="247">
        <v>5.3358651388823466E-4</v>
      </c>
      <c r="Z23" s="247" t="s">
        <v>399</v>
      </c>
      <c r="AA23" s="247" t="s">
        <v>399</v>
      </c>
      <c r="AB23" s="247">
        <v>8.5995052665350071E-4</v>
      </c>
      <c r="AC23" s="247" t="s">
        <v>501</v>
      </c>
      <c r="AD23" s="247" t="s">
        <v>399</v>
      </c>
      <c r="AE23" s="248"/>
      <c r="AF23" s="249">
        <v>458.21494213998022</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9.2142151706051639E-2</v>
      </c>
      <c r="F24" s="247">
        <v>2.5399512135748193E-2</v>
      </c>
      <c r="G24" s="247">
        <v>1.8547440005237965E-3</v>
      </c>
      <c r="H24" s="247">
        <v>6.4929220212201237E-4</v>
      </c>
      <c r="I24" s="247">
        <v>1.3228164289483067E-3</v>
      </c>
      <c r="J24" s="247">
        <v>1.3228164289483067E-3</v>
      </c>
      <c r="K24" s="247">
        <v>1.3228164289483067E-3</v>
      </c>
      <c r="L24" s="247">
        <v>3.0348438782591328E-4</v>
      </c>
      <c r="M24" s="247">
        <v>3.2856171582614391E-2</v>
      </c>
      <c r="N24" s="247">
        <v>1.3786993924853609E-5</v>
      </c>
      <c r="O24" s="247">
        <v>1.1148849016837577E-6</v>
      </c>
      <c r="P24" s="247">
        <v>5.8508578497904569E-4</v>
      </c>
      <c r="Q24" s="247">
        <v>1.0853661282888409E-4</v>
      </c>
      <c r="R24" s="247">
        <v>1.8834482396984842E-5</v>
      </c>
      <c r="S24" s="247">
        <v>8.1037148948043315E-6</v>
      </c>
      <c r="T24" s="247">
        <v>1.4208542753883653E-5</v>
      </c>
      <c r="U24" s="247">
        <v>6.5182287581123439E-5</v>
      </c>
      <c r="V24" s="247">
        <v>1.4857504448388499E-3</v>
      </c>
      <c r="W24" s="247">
        <v>5.943626206477904E-4</v>
      </c>
      <c r="X24" s="247">
        <v>8.2203695798766524E-7</v>
      </c>
      <c r="Y24" s="247">
        <v>3.4880020176471161E-6</v>
      </c>
      <c r="Z24" s="247">
        <v>1.2269107479461034E-6</v>
      </c>
      <c r="AA24" s="247">
        <v>1.2005292988659429E-6</v>
      </c>
      <c r="AB24" s="247">
        <v>6.7374790224468283E-6</v>
      </c>
      <c r="AC24" s="247" t="s">
        <v>501</v>
      </c>
      <c r="AD24" s="247" t="s">
        <v>501</v>
      </c>
      <c r="AE24" s="248"/>
      <c r="AF24" s="249">
        <v>24.093435641152013</v>
      </c>
      <c r="AG24" s="249" t="s">
        <v>399</v>
      </c>
      <c r="AH24" s="249">
        <v>1078.1380975964953</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1.2510592789355446</v>
      </c>
      <c r="F27" s="247">
        <v>0.12294220370079238</v>
      </c>
      <c r="G27" s="247">
        <v>2.1087802458939668E-3</v>
      </c>
      <c r="H27" s="247">
        <v>2.266224081768272E-2</v>
      </c>
      <c r="I27" s="247">
        <v>2.399618274161798E-2</v>
      </c>
      <c r="J27" s="247">
        <v>2.399618274161798E-2</v>
      </c>
      <c r="K27" s="247">
        <v>2.399618274161798E-2</v>
      </c>
      <c r="L27" s="247">
        <v>1.6016775953862146E-2</v>
      </c>
      <c r="M27" s="247">
        <v>1.2343949482072107</v>
      </c>
      <c r="N27" s="247">
        <v>1.6451975518390658E-4</v>
      </c>
      <c r="O27" s="247">
        <v>1.9220643270860809E-5</v>
      </c>
      <c r="P27" s="247">
        <v>1.1721795140643221E-3</v>
      </c>
      <c r="Q27" s="247">
        <v>3.1519617160546241E-5</v>
      </c>
      <c r="R27" s="247">
        <v>1.3502069374607558E-3</v>
      </c>
      <c r="S27" s="247">
        <v>9.24487836123037E-4</v>
      </c>
      <c r="T27" s="247">
        <v>1.8070761380107437E-4</v>
      </c>
      <c r="U27" s="247">
        <v>2.4597947779370843E-5</v>
      </c>
      <c r="V27" s="247">
        <v>4.2199805188514973E-3</v>
      </c>
      <c r="W27" s="247">
        <v>3.1583300000000002E-2</v>
      </c>
      <c r="X27" s="247">
        <v>3.1434485998000001E-3</v>
      </c>
      <c r="Y27" s="247">
        <v>3.5673589837000004E-3</v>
      </c>
      <c r="Z27" s="247">
        <v>2.7262407884000002E-3</v>
      </c>
      <c r="AA27" s="247">
        <v>3.0969411302999997E-3</v>
      </c>
      <c r="AB27" s="247">
        <v>1.2533989502199999E-2</v>
      </c>
      <c r="AC27" s="247">
        <v>3.15836E-5</v>
      </c>
      <c r="AD27" s="247">
        <v>6.3206000000000001E-6</v>
      </c>
      <c r="AE27" s="248"/>
      <c r="AF27" s="249">
        <v>8130.0688850406004</v>
      </c>
      <c r="AG27" s="249" t="s">
        <v>399</v>
      </c>
      <c r="AH27" s="249">
        <v>35.7027826705</v>
      </c>
      <c r="AI27" s="249">
        <v>507.161909283</v>
      </c>
      <c r="AJ27" s="249" t="s">
        <v>399</v>
      </c>
      <c r="AK27" s="249" t="s">
        <v>399</v>
      </c>
      <c r="AL27" s="250" t="s">
        <v>12</v>
      </c>
    </row>
    <row r="28" spans="1:38" s="1" customFormat="1" ht="26.25" customHeight="1" thickBot="1" x14ac:dyDescent="0.3">
      <c r="A28" s="244" t="s">
        <v>123</v>
      </c>
      <c r="B28" s="244" t="s">
        <v>164</v>
      </c>
      <c r="C28" s="245" t="s">
        <v>146</v>
      </c>
      <c r="D28" s="246"/>
      <c r="E28" s="247">
        <v>0.65264025246787072</v>
      </c>
      <c r="F28" s="247">
        <v>1.0877947644106245E-2</v>
      </c>
      <c r="G28" s="247">
        <v>7.0084719081180266E-4</v>
      </c>
      <c r="H28" s="247">
        <v>2.4393420039002973E-3</v>
      </c>
      <c r="I28" s="247">
        <v>8.5667739921783895E-3</v>
      </c>
      <c r="J28" s="247">
        <v>8.5667739921783895E-3</v>
      </c>
      <c r="K28" s="247">
        <v>8.5667739921783895E-3</v>
      </c>
      <c r="L28" s="247">
        <v>6.547752534777157E-3</v>
      </c>
      <c r="M28" s="247">
        <v>0.11344769157505553</v>
      </c>
      <c r="N28" s="247">
        <v>2.6388274363619906E-5</v>
      </c>
      <c r="O28" s="247">
        <v>2.6958920457636639E-6</v>
      </c>
      <c r="P28" s="247">
        <v>2.6793186641292551E-4</v>
      </c>
      <c r="Q28" s="247">
        <v>5.2491225680231426E-6</v>
      </c>
      <c r="R28" s="247">
        <v>4.187844057691641E-4</v>
      </c>
      <c r="S28" s="247">
        <v>2.8122463441579215E-4</v>
      </c>
      <c r="T28" s="247">
        <v>1.2923491035617425E-5</v>
      </c>
      <c r="U28" s="247">
        <v>5.1064610445189592E-6</v>
      </c>
      <c r="V28" s="247">
        <v>9.1488314230828735E-4</v>
      </c>
      <c r="W28" s="247">
        <v>7.2096E-3</v>
      </c>
      <c r="X28" s="247">
        <v>9.5705845040000006E-4</v>
      </c>
      <c r="Y28" s="247">
        <v>1.0729596847000001E-3</v>
      </c>
      <c r="Z28" s="247">
        <v>8.411023385000001E-4</v>
      </c>
      <c r="AA28" s="247">
        <v>8.9305101229999995E-4</v>
      </c>
      <c r="AB28" s="247">
        <v>3.7641714859000001E-3</v>
      </c>
      <c r="AC28" s="247">
        <v>7.2094E-6</v>
      </c>
      <c r="AD28" s="247">
        <v>1.4470000000000001E-6</v>
      </c>
      <c r="AE28" s="248"/>
      <c r="AF28" s="249">
        <v>2235.0034075625999</v>
      </c>
      <c r="AG28" s="249" t="s">
        <v>399</v>
      </c>
      <c r="AH28" s="249" t="s">
        <v>501</v>
      </c>
      <c r="AI28" s="249">
        <v>129.3455075686</v>
      </c>
      <c r="AJ28" s="249" t="s">
        <v>399</v>
      </c>
      <c r="AK28" s="249" t="s">
        <v>399</v>
      </c>
      <c r="AL28" s="250" t="s">
        <v>12</v>
      </c>
    </row>
    <row r="29" spans="1:38" s="1" customFormat="1" ht="26.25" customHeight="1" thickBot="1" x14ac:dyDescent="0.3">
      <c r="A29" s="244" t="s">
        <v>123</v>
      </c>
      <c r="B29" s="244" t="s">
        <v>165</v>
      </c>
      <c r="C29" s="245" t="s">
        <v>147</v>
      </c>
      <c r="D29" s="246"/>
      <c r="E29" s="247">
        <v>0.57898369749568612</v>
      </c>
      <c r="F29" s="247">
        <v>1.3710010625961274E-2</v>
      </c>
      <c r="G29" s="247">
        <v>6.1801743321933411E-4</v>
      </c>
      <c r="H29" s="247">
        <v>1.1565773564112367E-3</v>
      </c>
      <c r="I29" s="247">
        <v>6.3363783414239006E-3</v>
      </c>
      <c r="J29" s="247">
        <v>6.3363783414239006E-3</v>
      </c>
      <c r="K29" s="247">
        <v>6.3363783414239006E-3</v>
      </c>
      <c r="L29" s="247">
        <v>4.248381583120105E-3</v>
      </c>
      <c r="M29" s="247">
        <v>0.16414093553756084</v>
      </c>
      <c r="N29" s="247">
        <v>2.1617865599101893E-5</v>
      </c>
      <c r="O29" s="247">
        <v>2.1617884485531894E-6</v>
      </c>
      <c r="P29" s="247">
        <v>2.2914898534570044E-4</v>
      </c>
      <c r="Q29" s="247">
        <v>4.3235721754988778E-6</v>
      </c>
      <c r="R29" s="247">
        <v>3.6750272836876452E-4</v>
      </c>
      <c r="S29" s="247">
        <v>2.4644301908089095E-4</v>
      </c>
      <c r="T29" s="247">
        <v>8.6472246183252676E-6</v>
      </c>
      <c r="U29" s="247">
        <v>4.3235674538913785E-6</v>
      </c>
      <c r="V29" s="247">
        <v>7.7824200005222283E-4</v>
      </c>
      <c r="W29" s="247">
        <v>2.4692E-3</v>
      </c>
      <c r="X29" s="247">
        <v>1.170391614E-4</v>
      </c>
      <c r="Y29" s="247">
        <v>7.0873713949999996E-4</v>
      </c>
      <c r="Z29" s="247">
        <v>7.9196498709999997E-4</v>
      </c>
      <c r="AA29" s="247">
        <v>1.820609166E-4</v>
      </c>
      <c r="AB29" s="247">
        <v>1.7998022046E-3</v>
      </c>
      <c r="AC29" s="247">
        <v>1.3612E-6</v>
      </c>
      <c r="AD29" s="247">
        <v>2.7319999999999998E-7</v>
      </c>
      <c r="AE29" s="248"/>
      <c r="AF29" s="249">
        <v>1944.6832833491001</v>
      </c>
      <c r="AG29" s="249" t="s">
        <v>399</v>
      </c>
      <c r="AH29" s="249">
        <v>0.82624986150000002</v>
      </c>
      <c r="AI29" s="249">
        <v>111.7652993473</v>
      </c>
      <c r="AJ29" s="249" t="s">
        <v>399</v>
      </c>
      <c r="AK29" s="249" t="s">
        <v>399</v>
      </c>
      <c r="AL29" s="250" t="s">
        <v>12</v>
      </c>
    </row>
    <row r="30" spans="1:38" s="1" customFormat="1" ht="26.25" customHeight="1" thickBot="1" x14ac:dyDescent="0.3">
      <c r="A30" s="244" t="s">
        <v>123</v>
      </c>
      <c r="B30" s="244" t="s">
        <v>166</v>
      </c>
      <c r="C30" s="245" t="s">
        <v>54</v>
      </c>
      <c r="D30" s="246"/>
      <c r="E30" s="247">
        <v>7.5808541429988607E-3</v>
      </c>
      <c r="F30" s="247">
        <v>5.2019678896178485E-2</v>
      </c>
      <c r="G30" s="247">
        <v>1.4767447814325157E-5</v>
      </c>
      <c r="H30" s="247">
        <v>8.6104669759238685E-5</v>
      </c>
      <c r="I30" s="247">
        <v>7.3214409197246263E-4</v>
      </c>
      <c r="J30" s="247">
        <v>7.3214409197246263E-4</v>
      </c>
      <c r="K30" s="247">
        <v>7.3214409197246263E-4</v>
      </c>
      <c r="L30" s="247">
        <v>1.9588724626657644E-4</v>
      </c>
      <c r="M30" s="247">
        <v>0.16709322781025943</v>
      </c>
      <c r="N30" s="247">
        <v>3.1741208208340661E-6</v>
      </c>
      <c r="O30" s="247">
        <v>4.6292115421352363E-5</v>
      </c>
      <c r="P30" s="247">
        <v>1.5474398071545217E-5</v>
      </c>
      <c r="Q30" s="247">
        <v>5.3251881394707023E-7</v>
      </c>
      <c r="R30" s="247">
        <v>2.046867989525556E-4</v>
      </c>
      <c r="S30" s="247">
        <v>7.845594278425138E-3</v>
      </c>
      <c r="T30" s="247">
        <v>3.2533426658922914E-4</v>
      </c>
      <c r="U30" s="247">
        <v>4.6091289121415729E-5</v>
      </c>
      <c r="V30" s="247">
        <v>4.5939715265116065E-3</v>
      </c>
      <c r="W30" s="247">
        <v>4.6259999999999997E-4</v>
      </c>
      <c r="X30" s="247">
        <v>1.29979769E-5</v>
      </c>
      <c r="Y30" s="247">
        <v>1.5210095700000001E-5</v>
      </c>
      <c r="Z30" s="247">
        <v>1.04588401E-5</v>
      </c>
      <c r="AA30" s="247">
        <v>1.63803994E-5</v>
      </c>
      <c r="AB30" s="247">
        <v>5.5047312100000002E-5</v>
      </c>
      <c r="AC30" s="247">
        <v>4.63E-7</v>
      </c>
      <c r="AD30" s="247">
        <v>1.364E-7</v>
      </c>
      <c r="AE30" s="248"/>
      <c r="AF30" s="249">
        <v>83.944509654399994</v>
      </c>
      <c r="AG30" s="249" t="s">
        <v>399</v>
      </c>
      <c r="AH30" s="249" t="s">
        <v>501</v>
      </c>
      <c r="AI30" s="249">
        <v>5.6509766963999999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0.26025579070204424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12.07598320112276</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4.64674365121754E-2</v>
      </c>
      <c r="J32" s="247">
        <v>8.8863767117808953E-2</v>
      </c>
      <c r="K32" s="247">
        <v>0.11443434058649153</v>
      </c>
      <c r="L32" s="247">
        <v>4.4782685009737613E-3</v>
      </c>
      <c r="M32" s="247" t="s">
        <v>399</v>
      </c>
      <c r="N32" s="247">
        <v>0.1304307966957565</v>
      </c>
      <c r="O32" s="247">
        <v>5.8540335311539214E-4</v>
      </c>
      <c r="P32" s="276" t="s">
        <v>501</v>
      </c>
      <c r="Q32" s="247">
        <v>1.4973846076767954E-3</v>
      </c>
      <c r="R32" s="247">
        <v>4.8530616600824979E-2</v>
      </c>
      <c r="S32" s="247">
        <v>1.0642758469487748</v>
      </c>
      <c r="T32" s="247">
        <v>7.549692842565848E-3</v>
      </c>
      <c r="U32" s="247">
        <v>9.2934873024350714E-4</v>
      </c>
      <c r="V32" s="247">
        <v>0.37119157561191607</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3518.5811938475999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1.6263752185186033E-2</v>
      </c>
      <c r="J33" s="247">
        <v>3.0118059602196375E-2</v>
      </c>
      <c r="K33" s="247">
        <v>6.023611920439275E-2</v>
      </c>
      <c r="L33" s="247">
        <v>6.3850286356656189E-4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3518.5811938475999</v>
      </c>
      <c r="AL33" s="250" t="s">
        <v>459</v>
      </c>
    </row>
    <row r="34" spans="1:38" s="1" customFormat="1" ht="26.25" customHeight="1" thickBot="1" x14ac:dyDescent="0.3">
      <c r="A34" s="244" t="s">
        <v>121</v>
      </c>
      <c r="B34" s="244" t="s">
        <v>170</v>
      </c>
      <c r="C34" s="245" t="s">
        <v>58</v>
      </c>
      <c r="D34" s="246"/>
      <c r="E34" s="247">
        <v>3.4779623604267729E-2</v>
      </c>
      <c r="F34" s="247">
        <v>3.0870838999030093E-3</v>
      </c>
      <c r="G34" s="247">
        <v>6.8475058777885605E-5</v>
      </c>
      <c r="H34" s="247">
        <v>4.6505977419980642E-6</v>
      </c>
      <c r="I34" s="247">
        <v>9.0929171802133922E-4</v>
      </c>
      <c r="J34" s="247">
        <v>9.5551238269641194E-4</v>
      </c>
      <c r="K34" s="247">
        <v>1.0088658659941812E-3</v>
      </c>
      <c r="L34" s="247">
        <v>5.9103961671387064E-4</v>
      </c>
      <c r="M34" s="247">
        <v>7.101434220756553E-3</v>
      </c>
      <c r="N34" s="247" t="s">
        <v>501</v>
      </c>
      <c r="O34" s="247">
        <v>6.6477869563530609E-6</v>
      </c>
      <c r="P34" s="247" t="s">
        <v>501</v>
      </c>
      <c r="Q34" s="247" t="s">
        <v>501</v>
      </c>
      <c r="R34" s="247">
        <v>3.3181872232783734E-5</v>
      </c>
      <c r="S34" s="247">
        <v>1.1281265933656651E-3</v>
      </c>
      <c r="T34" s="247">
        <v>4.6448914870999067E-5</v>
      </c>
      <c r="U34" s="247">
        <v>6.6477869563530609E-6</v>
      </c>
      <c r="V34" s="247">
        <v>6.6363744465567471E-4</v>
      </c>
      <c r="W34" s="247" t="s">
        <v>501</v>
      </c>
      <c r="X34" s="247">
        <v>1.9914829594568395E-5</v>
      </c>
      <c r="Y34" s="247">
        <v>3.3181872232783734E-5</v>
      </c>
      <c r="Z34" s="247" t="s">
        <v>501</v>
      </c>
      <c r="AA34" s="247" t="s">
        <v>501</v>
      </c>
      <c r="AB34" s="247">
        <v>5.3096701827352129E-5</v>
      </c>
      <c r="AC34" s="247" t="s">
        <v>399</v>
      </c>
      <c r="AD34" s="247" t="s">
        <v>399</v>
      </c>
      <c r="AE34" s="248"/>
      <c r="AF34" s="249">
        <v>28.531274490785666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4.2296316490182624E-2</v>
      </c>
      <c r="F36" s="247">
        <v>1.5086303904740383E-3</v>
      </c>
      <c r="G36" s="247">
        <v>1.6214360100289067E-3</v>
      </c>
      <c r="H36" s="247">
        <v>3.9377731672130588E-6</v>
      </c>
      <c r="I36" s="247">
        <v>7.5419937837916014E-4</v>
      </c>
      <c r="J36" s="247">
        <v>8.0817003414155079E-4</v>
      </c>
      <c r="K36" s="247">
        <v>8.0817003414155079E-4</v>
      </c>
      <c r="L36" s="247">
        <v>2.5053271058388078E-4</v>
      </c>
      <c r="M36" s="247">
        <v>3.9864162475139256E-3</v>
      </c>
      <c r="N36" s="247">
        <v>7.0022872261676924E-5</v>
      </c>
      <c r="O36" s="247">
        <v>5.3970655762390759E-6</v>
      </c>
      <c r="P36" s="247">
        <v>1.6168033357145383E-5</v>
      </c>
      <c r="Q36" s="247">
        <v>2.1541935561812617E-5</v>
      </c>
      <c r="R36" s="247">
        <v>2.6939001138051693E-5</v>
      </c>
      <c r="S36" s="247">
        <v>4.7415421607559596E-4</v>
      </c>
      <c r="T36" s="247">
        <v>5.3878002276103393E-4</v>
      </c>
      <c r="U36" s="247">
        <v>5.3878002276103386E-5</v>
      </c>
      <c r="V36" s="247">
        <v>6.4648970057009693E-4</v>
      </c>
      <c r="W36" s="247">
        <v>7.002287226167693E-2</v>
      </c>
      <c r="X36" s="247" t="s">
        <v>501</v>
      </c>
      <c r="Y36" s="247" t="s">
        <v>501</v>
      </c>
      <c r="Z36" s="247" t="s">
        <v>501</v>
      </c>
      <c r="AA36" s="247" t="s">
        <v>501</v>
      </c>
      <c r="AB36" s="247">
        <v>1.8299063541754805E-6</v>
      </c>
      <c r="AC36" s="247">
        <v>4.3083871123625234E-5</v>
      </c>
      <c r="AD36" s="247">
        <v>2.0476420469507907E-5</v>
      </c>
      <c r="AE36" s="248"/>
      <c r="AF36" s="249">
        <v>23.163371571841523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8.4313725490196081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3.0232037842710326E-3</v>
      </c>
      <c r="F38" s="247">
        <v>2.8859614119138184E-4</v>
      </c>
      <c r="G38" s="247">
        <v>3.5731194807593994E-6</v>
      </c>
      <c r="H38" s="247">
        <v>2.6384605321166345E-6</v>
      </c>
      <c r="I38" s="247">
        <v>1.3603715963303765E-4</v>
      </c>
      <c r="J38" s="247">
        <v>3.8926893094935874E-4</v>
      </c>
      <c r="K38" s="247">
        <v>1.8219794124792411E-3</v>
      </c>
      <c r="L38" s="247">
        <v>8.6477037200240859E-5</v>
      </c>
      <c r="M38" s="247">
        <v>2.4974378262358054E-3</v>
      </c>
      <c r="N38" s="247">
        <v>2.9513084160077674E-10</v>
      </c>
      <c r="O38" s="247">
        <v>1.1027151551345247E-5</v>
      </c>
      <c r="P38" s="247" t="s">
        <v>501</v>
      </c>
      <c r="Q38" s="247" t="s">
        <v>501</v>
      </c>
      <c r="R38" s="247">
        <v>2.4391583282494933E-5</v>
      </c>
      <c r="S38" s="247">
        <v>8.7831061003545334E-4</v>
      </c>
      <c r="T38" s="247">
        <v>3.0949884094101962E-5</v>
      </c>
      <c r="U38" s="247">
        <v>3.3183121260147331E-6</v>
      </c>
      <c r="V38" s="247">
        <v>5.8720866138725202E-4</v>
      </c>
      <c r="W38" s="247" t="s">
        <v>501</v>
      </c>
      <c r="X38" s="247">
        <v>9.9520228441394039E-6</v>
      </c>
      <c r="Y38" s="247">
        <v>1.6583447793837248E-5</v>
      </c>
      <c r="Z38" s="247" t="s">
        <v>399</v>
      </c>
      <c r="AA38" s="247" t="s">
        <v>399</v>
      </c>
      <c r="AB38" s="247">
        <v>2.6535470637976659E-5</v>
      </c>
      <c r="AC38" s="247" t="s">
        <v>501</v>
      </c>
      <c r="AD38" s="247" t="s">
        <v>399</v>
      </c>
      <c r="AE38" s="248"/>
      <c r="AF38" s="249">
        <v>14.179589838110505</v>
      </c>
      <c r="AG38" s="249" t="s">
        <v>399</v>
      </c>
      <c r="AH38" s="249" t="s">
        <v>399</v>
      </c>
      <c r="AI38" s="249">
        <v>3.6926943707633413E-5</v>
      </c>
      <c r="AJ38" s="249" t="s">
        <v>399</v>
      </c>
      <c r="AK38" s="249" t="s">
        <v>414</v>
      </c>
      <c r="AL38" s="250" t="s">
        <v>12</v>
      </c>
    </row>
    <row r="39" spans="1:38" s="1" customFormat="1" ht="26.25" customHeight="1" thickBot="1" x14ac:dyDescent="0.3">
      <c r="A39" s="244" t="s">
        <v>115</v>
      </c>
      <c r="B39" s="244" t="s">
        <v>175</v>
      </c>
      <c r="C39" s="245" t="s">
        <v>423</v>
      </c>
      <c r="D39" s="246"/>
      <c r="E39" s="247">
        <v>0.45806529805666923</v>
      </c>
      <c r="F39" s="247">
        <v>0.30577111305057419</v>
      </c>
      <c r="G39" s="247">
        <v>0.11251455767263903</v>
      </c>
      <c r="H39" s="247">
        <v>7.5088955143132246E-3</v>
      </c>
      <c r="I39" s="247">
        <v>2.9580814559367754E-2</v>
      </c>
      <c r="J39" s="247">
        <v>3.2908053013328671E-2</v>
      </c>
      <c r="K39" s="247">
        <v>3.2908053013328671E-2</v>
      </c>
      <c r="L39" s="247">
        <v>1.1564216558732791E-2</v>
      </c>
      <c r="M39" s="247">
        <v>0.46071379108876848</v>
      </c>
      <c r="N39" s="247">
        <v>9.0082656492696707E-3</v>
      </c>
      <c r="O39" s="247">
        <v>1.7745890404681792E-4</v>
      </c>
      <c r="P39" s="247">
        <v>6.7690967577284395E-3</v>
      </c>
      <c r="Q39" s="247">
        <v>1.7875376699681307E-3</v>
      </c>
      <c r="R39" s="247">
        <v>1.1251084577129778E-2</v>
      </c>
      <c r="S39" s="247">
        <v>3.359296400079597E-3</v>
      </c>
      <c r="T39" s="247">
        <v>0.13879522531229849</v>
      </c>
      <c r="U39" s="247">
        <v>8.2604674649732401E-4</v>
      </c>
      <c r="V39" s="247">
        <v>2.8964315595547102E-2</v>
      </c>
      <c r="W39" s="247">
        <v>1.3066066131656659E-2</v>
      </c>
      <c r="X39" s="247">
        <v>1.0984836099859349E-5</v>
      </c>
      <c r="Y39" s="247">
        <v>3.7420559128578456E-5</v>
      </c>
      <c r="Z39" s="247">
        <v>1.5448412327965603E-5</v>
      </c>
      <c r="AA39" s="247">
        <v>1.497999684550661E-5</v>
      </c>
      <c r="AB39" s="247">
        <v>7.8833804401910013E-5</v>
      </c>
      <c r="AC39" s="247" t="s">
        <v>501</v>
      </c>
      <c r="AD39" s="247" t="s">
        <v>501</v>
      </c>
      <c r="AE39" s="248"/>
      <c r="AF39" s="249">
        <v>1109.0794846536407</v>
      </c>
      <c r="AG39" s="249" t="s">
        <v>399</v>
      </c>
      <c r="AH39" s="249">
        <v>12329.979276413102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0.56148911711641292</v>
      </c>
      <c r="F41" s="247">
        <v>0.12387001314617116</v>
      </c>
      <c r="G41" s="247">
        <v>0.23213238034908504</v>
      </c>
      <c r="H41" s="247">
        <v>1.7413727605478057E-2</v>
      </c>
      <c r="I41" s="247">
        <v>9.4069469612091172E-2</v>
      </c>
      <c r="J41" s="247">
        <v>9.5507982645663347E-2</v>
      </c>
      <c r="K41" s="247">
        <v>0.10071016175750808</v>
      </c>
      <c r="L41" s="247">
        <v>7.2911095150081763E-3</v>
      </c>
      <c r="M41" s="247">
        <v>1.4060221796196759</v>
      </c>
      <c r="N41" s="247">
        <v>1.5512209693776459E-2</v>
      </c>
      <c r="O41" s="247">
        <v>2.6055301121712961E-3</v>
      </c>
      <c r="P41" s="247">
        <v>2.4359383382845301E-3</v>
      </c>
      <c r="Q41" s="247">
        <v>2.2323399549999132E-3</v>
      </c>
      <c r="R41" s="247">
        <v>5.728006366135038E-3</v>
      </c>
      <c r="S41" s="247">
        <v>3.1998903227309413E-3</v>
      </c>
      <c r="T41" s="247">
        <v>1.4082015005046676E-3</v>
      </c>
      <c r="U41" s="247">
        <v>9.7991746074623763E-3</v>
      </c>
      <c r="V41" s="247">
        <v>0.11607682686000557</v>
      </c>
      <c r="W41" s="247">
        <v>0.13246195084470486</v>
      </c>
      <c r="X41" s="247">
        <v>2.8390040249642784E-2</v>
      </c>
      <c r="Y41" s="247">
        <v>3.622077826447135E-2</v>
      </c>
      <c r="Z41" s="247">
        <v>1.4116935778565856E-2</v>
      </c>
      <c r="AA41" s="247">
        <v>1.4715184438895574E-2</v>
      </c>
      <c r="AB41" s="247">
        <v>9.3442938731575581E-2</v>
      </c>
      <c r="AC41" s="247">
        <v>1.0031015290284831E-3</v>
      </c>
      <c r="AD41" s="247">
        <v>1.3485681274101692E-2</v>
      </c>
      <c r="AE41" s="248"/>
      <c r="AF41" s="249">
        <v>2195.3599529917105</v>
      </c>
      <c r="AG41" s="249">
        <v>79.305491950624088</v>
      </c>
      <c r="AH41" s="249">
        <v>16611.967370872033</v>
      </c>
      <c r="AI41" s="249">
        <v>190.78642480381922</v>
      </c>
      <c r="AJ41" s="249" t="s">
        <v>399</v>
      </c>
      <c r="AK41" s="249" t="s">
        <v>414</v>
      </c>
      <c r="AL41" s="250" t="s">
        <v>12</v>
      </c>
    </row>
    <row r="42" spans="1:38" s="1" customFormat="1" ht="26.25" customHeight="1" thickBot="1" x14ac:dyDescent="0.3">
      <c r="A42" s="244" t="s">
        <v>121</v>
      </c>
      <c r="B42" s="244" t="s">
        <v>178</v>
      </c>
      <c r="C42" s="245" t="s">
        <v>60</v>
      </c>
      <c r="D42" s="246"/>
      <c r="E42" s="247">
        <v>5.6331006295738924E-3</v>
      </c>
      <c r="F42" s="247">
        <v>5.0005390136052465E-2</v>
      </c>
      <c r="G42" s="247">
        <v>5.1780900862592906E-6</v>
      </c>
      <c r="H42" s="247">
        <v>7.4026439642728936E-6</v>
      </c>
      <c r="I42" s="247">
        <v>2.7617988117232314E-4</v>
      </c>
      <c r="J42" s="247">
        <v>2.967110463790432E-4</v>
      </c>
      <c r="K42" s="247">
        <v>3.1968762251792304E-4</v>
      </c>
      <c r="L42" s="247">
        <v>3.6582864327362757E-5</v>
      </c>
      <c r="M42" s="247">
        <v>0.3939263095507522</v>
      </c>
      <c r="N42" s="247">
        <v>1.7081965336440688E-5</v>
      </c>
      <c r="O42" s="247">
        <v>7.394576317440335E-6</v>
      </c>
      <c r="P42" s="247" t="s">
        <v>501</v>
      </c>
      <c r="Q42" s="247" t="s">
        <v>501</v>
      </c>
      <c r="R42" s="247">
        <v>7.5022540544027278E-5</v>
      </c>
      <c r="S42" s="247">
        <v>2.0620053217452724E-3</v>
      </c>
      <c r="T42" s="247">
        <v>5.4642008236527139E-5</v>
      </c>
      <c r="U42" s="247">
        <v>6.9059617048003356E-6</v>
      </c>
      <c r="V42" s="247">
        <v>1.0005863728050259E-3</v>
      </c>
      <c r="W42" s="247" t="s">
        <v>501</v>
      </c>
      <c r="X42" s="247">
        <v>2.4063126358114154E-5</v>
      </c>
      <c r="Y42" s="247">
        <v>2.519867698397122E-5</v>
      </c>
      <c r="Z42" s="247" t="s">
        <v>399</v>
      </c>
      <c r="AA42" s="247" t="s">
        <v>399</v>
      </c>
      <c r="AB42" s="247">
        <v>4.9261803342085374E-5</v>
      </c>
      <c r="AC42" s="247" t="s">
        <v>501</v>
      </c>
      <c r="AD42" s="247" t="s">
        <v>399</v>
      </c>
      <c r="AE42" s="248"/>
      <c r="AF42" s="249">
        <v>30.230156766592984</v>
      </c>
      <c r="AG42" s="249" t="s">
        <v>399</v>
      </c>
      <c r="AH42" s="249" t="s">
        <v>399</v>
      </c>
      <c r="AI42" s="249">
        <v>2.1373055048165801</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6.9793081440353737E-4</v>
      </c>
      <c r="F44" s="247">
        <v>2.923316810182746E-3</v>
      </c>
      <c r="G44" s="247">
        <v>6.3527776711408899E-7</v>
      </c>
      <c r="H44" s="247">
        <v>4.4082644415582174E-7</v>
      </c>
      <c r="I44" s="247">
        <v>1.3516735071370404E-4</v>
      </c>
      <c r="J44" s="247">
        <v>1.4017480828445732E-3</v>
      </c>
      <c r="K44" s="247">
        <v>5.2151565623866592E-3</v>
      </c>
      <c r="L44" s="247">
        <v>2.7541361237401411E-5</v>
      </c>
      <c r="M44" s="247">
        <v>1.1469188078779828E-2</v>
      </c>
      <c r="N44" s="247">
        <v>3.9477151405571187E-7</v>
      </c>
      <c r="O44" s="247">
        <v>1.9356536885018294E-6</v>
      </c>
      <c r="P44" s="247" t="s">
        <v>501</v>
      </c>
      <c r="Q44" s="247" t="s">
        <v>501</v>
      </c>
      <c r="R44" s="247">
        <v>5.6244503745974215E-6</v>
      </c>
      <c r="S44" s="247">
        <v>2.486192785945733E-4</v>
      </c>
      <c r="T44" s="247">
        <v>6.9013218088815764E-6</v>
      </c>
      <c r="U44" s="247">
        <v>6.3843506404207745E-7</v>
      </c>
      <c r="V44" s="247">
        <v>1.4362383087578243E-4</v>
      </c>
      <c r="W44" s="247" t="s">
        <v>501</v>
      </c>
      <c r="X44" s="247">
        <v>2.1415693936232991E-6</v>
      </c>
      <c r="Y44" s="247">
        <v>3.0992400731054979E-6</v>
      </c>
      <c r="Z44" s="247" t="s">
        <v>399</v>
      </c>
      <c r="AA44" s="247" t="s">
        <v>399</v>
      </c>
      <c r="AB44" s="247">
        <v>5.2408094667287949E-6</v>
      </c>
      <c r="AC44" s="247" t="s">
        <v>501</v>
      </c>
      <c r="AD44" s="247" t="s">
        <v>399</v>
      </c>
      <c r="AE44" s="248"/>
      <c r="AF44" s="249">
        <v>2.7430627603917261</v>
      </c>
      <c r="AG44" s="249" t="s">
        <v>399</v>
      </c>
      <c r="AH44" s="249" t="s">
        <v>399</v>
      </c>
      <c r="AI44" s="249">
        <v>4.9394042987319316E-2</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5.6668757511748815E-6</v>
      </c>
      <c r="G47" s="247">
        <v>1.2042768014144207E-8</v>
      </c>
      <c r="H47" s="247">
        <v>1.0456845818424106E-8</v>
      </c>
      <c r="I47" s="247">
        <v>8.7650410870525343E-6</v>
      </c>
      <c r="J47" s="247">
        <v>5.181822248108384E-5</v>
      </c>
      <c r="K47" s="247">
        <v>3.5024461641695436E-4</v>
      </c>
      <c r="L47" s="247">
        <v>2.0713693771101524E-6</v>
      </c>
      <c r="M47" s="247">
        <v>2.1585779474092711E-5</v>
      </c>
      <c r="N47" s="247" t="s">
        <v>399</v>
      </c>
      <c r="O47" s="247">
        <v>1.8696821968582833E-6</v>
      </c>
      <c r="P47" s="247" t="s">
        <v>501</v>
      </c>
      <c r="Q47" s="247" t="s">
        <v>501</v>
      </c>
      <c r="R47" s="247">
        <v>2.8262821101336695E-6</v>
      </c>
      <c r="S47" s="247">
        <v>1.6603195155894183E-4</v>
      </c>
      <c r="T47" s="247">
        <v>2.802388743867169E-6</v>
      </c>
      <c r="U47" s="247">
        <v>1.1183848452957116E-8</v>
      </c>
      <c r="V47" s="247">
        <v>9.0703614013601589E-5</v>
      </c>
      <c r="W47" s="247" t="s">
        <v>501</v>
      </c>
      <c r="X47" s="247">
        <v>2.6904288055462271E-8</v>
      </c>
      <c r="Y47" s="247">
        <v>4.7037136258548439E-8</v>
      </c>
      <c r="Z47" s="247" t="s">
        <v>399</v>
      </c>
      <c r="AA47" s="247" t="s">
        <v>399</v>
      </c>
      <c r="AB47" s="247">
        <v>7.3941424314010707E-8</v>
      </c>
      <c r="AC47" s="247" t="s">
        <v>501</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4.3962012680007906E-2</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0.38168335807161002</v>
      </c>
      <c r="AL53" s="250" t="s">
        <v>373</v>
      </c>
    </row>
    <row r="54" spans="1:38" s="1" customFormat="1" ht="37.5" customHeight="1" thickBot="1" x14ac:dyDescent="0.3">
      <c r="A54" s="244" t="s">
        <v>116</v>
      </c>
      <c r="B54" s="251" t="s">
        <v>188</v>
      </c>
      <c r="C54" s="254" t="s">
        <v>291</v>
      </c>
      <c r="D54" s="256"/>
      <c r="E54" s="247" t="s">
        <v>399</v>
      </c>
      <c r="F54" s="247">
        <v>0.22638633274853673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29903.917394990782</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1.1004155042735045E-3</v>
      </c>
      <c r="J61" s="247">
        <v>1.1004155042735043E-2</v>
      </c>
      <c r="K61" s="247">
        <v>3.6604411965811968E-2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33142.880341880344</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t="s">
        <v>500</v>
      </c>
      <c r="F81" s="247" t="s">
        <v>500</v>
      </c>
      <c r="G81" s="247" t="s">
        <v>500</v>
      </c>
      <c r="H81" s="247" t="s">
        <v>500</v>
      </c>
      <c r="I81" s="247" t="s">
        <v>500</v>
      </c>
      <c r="J81" s="247" t="s">
        <v>500</v>
      </c>
      <c r="K81" s="247" t="s">
        <v>500</v>
      </c>
      <c r="L81" s="247" t="s">
        <v>500</v>
      </c>
      <c r="M81" s="247" t="s">
        <v>500</v>
      </c>
      <c r="N81" s="247" t="s">
        <v>500</v>
      </c>
      <c r="O81" s="247" t="s">
        <v>500</v>
      </c>
      <c r="P81" s="247" t="s">
        <v>500</v>
      </c>
      <c r="Q81" s="247" t="s">
        <v>500</v>
      </c>
      <c r="R81" s="247" t="s">
        <v>500</v>
      </c>
      <c r="S81" s="247" t="s">
        <v>500</v>
      </c>
      <c r="T81" s="247" t="s">
        <v>500</v>
      </c>
      <c r="U81" s="247" t="s">
        <v>500</v>
      </c>
      <c r="V81" s="247" t="s">
        <v>500</v>
      </c>
      <c r="W81" s="247" t="s">
        <v>500</v>
      </c>
      <c r="X81" s="247" t="s">
        <v>500</v>
      </c>
      <c r="Y81" s="247" t="s">
        <v>500</v>
      </c>
      <c r="Z81" s="247" t="s">
        <v>500</v>
      </c>
      <c r="AA81" s="247" t="s">
        <v>500</v>
      </c>
      <c r="AB81" s="247" t="s">
        <v>500</v>
      </c>
      <c r="AC81" s="247" t="s">
        <v>500</v>
      </c>
      <c r="AD81" s="247" t="s">
        <v>500</v>
      </c>
      <c r="AE81" s="248"/>
      <c r="AF81" s="249" t="s">
        <v>500</v>
      </c>
      <c r="AG81" s="249" t="s">
        <v>500</v>
      </c>
      <c r="AH81" s="249" t="s">
        <v>500</v>
      </c>
      <c r="AI81" s="249" t="s">
        <v>500</v>
      </c>
      <c r="AJ81" s="249" t="s">
        <v>500</v>
      </c>
      <c r="AK81" s="249" t="s">
        <v>414</v>
      </c>
      <c r="AL81" s="250" t="s">
        <v>396</v>
      </c>
    </row>
    <row r="82" spans="1:38" s="1" customFormat="1" ht="26.25" customHeight="1" thickBot="1" x14ac:dyDescent="0.3">
      <c r="A82" s="244" t="s">
        <v>117</v>
      </c>
      <c r="B82" s="251" t="s">
        <v>217</v>
      </c>
      <c r="C82" s="259" t="s">
        <v>92</v>
      </c>
      <c r="D82" s="246"/>
      <c r="E82" s="247" t="s">
        <v>399</v>
      </c>
      <c r="F82" s="247">
        <v>1.4726145766224621</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1208542</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0.38673745925959147</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5.9776250000000012E-3</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6.4141358854662165E-3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1208542</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0.16601849999999999</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5.4312216091367905E-3</v>
      </c>
      <c r="F91" s="247">
        <v>1.4539959408347059E-2</v>
      </c>
      <c r="G91" s="247">
        <v>1.7784928446766927E-3</v>
      </c>
      <c r="H91" s="247">
        <v>1.2467113955504193E-2</v>
      </c>
      <c r="I91" s="247">
        <v>8.5865589537243575E-2</v>
      </c>
      <c r="J91" s="247">
        <v>9.025736293235595E-2</v>
      </c>
      <c r="K91" s="247">
        <v>9.1164459104626977E-2</v>
      </c>
      <c r="L91" s="247">
        <v>3.6500104713102635E-4</v>
      </c>
      <c r="M91" s="247">
        <v>0.16618168778158066</v>
      </c>
      <c r="N91" s="247">
        <v>7.2109653413985758E-2</v>
      </c>
      <c r="O91" s="247">
        <v>1.8692690023238021E-2</v>
      </c>
      <c r="P91" s="247">
        <v>4.257947430833459E-4</v>
      </c>
      <c r="Q91" s="247">
        <v>1.409658385314531E-4</v>
      </c>
      <c r="R91" s="247">
        <v>1.1499627241826934E-2</v>
      </c>
      <c r="S91" s="247">
        <v>0.45523865523382467</v>
      </c>
      <c r="T91" s="247">
        <v>2.7186438017985686E-2</v>
      </c>
      <c r="U91" s="247">
        <v>2.3847932634484845E-3</v>
      </c>
      <c r="V91" s="247">
        <v>0.26243510854391605</v>
      </c>
      <c r="W91" s="247">
        <v>3.0041238446998055E-4</v>
      </c>
      <c r="X91" s="247">
        <v>3.3345774676167843E-4</v>
      </c>
      <c r="Y91" s="247">
        <v>1.3518557301149124E-4</v>
      </c>
      <c r="Z91" s="247">
        <v>1.3518557301149124E-4</v>
      </c>
      <c r="AA91" s="247">
        <v>1.3518557301149124E-4</v>
      </c>
      <c r="AB91" s="247">
        <v>7.3901446579615216E-4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0.18878131497532863</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3.6217544147868016E-5</v>
      </c>
      <c r="F99" s="247">
        <v>9.6850418986617608E-4</v>
      </c>
      <c r="G99" s="247" t="s">
        <v>399</v>
      </c>
      <c r="H99" s="247">
        <v>1.2696685003995853E-3</v>
      </c>
      <c r="I99" s="247">
        <v>2.9193994691113032E-5</v>
      </c>
      <c r="J99" s="247">
        <v>4.485906501317369E-5</v>
      </c>
      <c r="K99" s="247">
        <v>9.8262713838380444E-5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7.1204865100275697E-2</v>
      </c>
      <c r="AL99" s="250" t="s">
        <v>402</v>
      </c>
    </row>
    <row r="100" spans="1:38" s="1" customFormat="1" ht="26.25" customHeight="1" thickBot="1" x14ac:dyDescent="0.3">
      <c r="A100" s="244" t="s">
        <v>118</v>
      </c>
      <c r="B100" s="244" t="s">
        <v>227</v>
      </c>
      <c r="C100" s="245" t="s">
        <v>435</v>
      </c>
      <c r="D100" s="263"/>
      <c r="E100" s="247">
        <v>7.5517734282301821E-5</v>
      </c>
      <c r="F100" s="247">
        <v>1.2793137305243546E-3</v>
      </c>
      <c r="G100" s="247" t="s">
        <v>399</v>
      </c>
      <c r="H100" s="247">
        <v>1.503108063662014E-3</v>
      </c>
      <c r="I100" s="247">
        <v>3.6703876892750372E-5</v>
      </c>
      <c r="J100" s="247">
        <v>5.5066760514054141E-5</v>
      </c>
      <c r="K100" s="247">
        <v>1.2032052947337224E-4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0.20439687940099396</v>
      </c>
      <c r="AL100" s="250" t="s">
        <v>402</v>
      </c>
    </row>
    <row r="101" spans="1:38" s="1" customFormat="1" ht="26.25" customHeight="1" thickBot="1" x14ac:dyDescent="0.3">
      <c r="A101" s="244" t="s">
        <v>118</v>
      </c>
      <c r="B101" s="244" t="s">
        <v>229</v>
      </c>
      <c r="C101" s="245" t="s">
        <v>272</v>
      </c>
      <c r="D101" s="263"/>
      <c r="E101" s="247">
        <v>3.2876146914840332E-7</v>
      </c>
      <c r="F101" s="247">
        <v>4.0195518553335031E-6</v>
      </c>
      <c r="G101" s="247" t="s">
        <v>399</v>
      </c>
      <c r="H101" s="247">
        <v>1.1996114685914799E-5</v>
      </c>
      <c r="I101" s="247">
        <v>3.5166680878732966E-7</v>
      </c>
      <c r="J101" s="247">
        <v>1.0550004263619888E-6</v>
      </c>
      <c r="K101" s="247">
        <v>2.4616676615113076E-6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1.758334043936648E-2</v>
      </c>
      <c r="AL101" s="250" t="s">
        <v>402</v>
      </c>
    </row>
    <row r="102" spans="1:38" s="1" customFormat="1" ht="26.25" customHeight="1" thickBot="1" x14ac:dyDescent="0.3">
      <c r="A102" s="244" t="s">
        <v>118</v>
      </c>
      <c r="B102" s="244" t="s">
        <v>230</v>
      </c>
      <c r="C102" s="245" t="s">
        <v>436</v>
      </c>
      <c r="D102" s="263"/>
      <c r="E102" s="247">
        <v>6.5331683163056338E-8</v>
      </c>
      <c r="F102" s="247" t="s">
        <v>399</v>
      </c>
      <c r="G102" s="247" t="s">
        <v>399</v>
      </c>
      <c r="H102" s="247">
        <v>6.3107686761531504E-6</v>
      </c>
      <c r="I102" s="247">
        <v>1.8590806743638377E-8</v>
      </c>
      <c r="J102" s="247">
        <v>4.2402667673024731E-7</v>
      </c>
      <c r="K102" s="247">
        <v>3.0792733943143087E-6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2.9957434331890471E-3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1.1298784631558885E-6</v>
      </c>
      <c r="F104" s="247">
        <v>1.3751910680449029E-5</v>
      </c>
      <c r="G104" s="247" t="s">
        <v>399</v>
      </c>
      <c r="H104" s="247">
        <v>2.3469225780959333E-5</v>
      </c>
      <c r="I104" s="247">
        <v>4.7185457367324656E-7</v>
      </c>
      <c r="J104" s="247">
        <v>1.4155637210197395E-6</v>
      </c>
      <c r="K104" s="247">
        <v>3.3029820157127262E-6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2.3592728683662328E-2</v>
      </c>
      <c r="AL104" s="250" t="s">
        <v>402</v>
      </c>
    </row>
    <row r="105" spans="1:38" s="1" customFormat="1" ht="26.25" customHeight="1" thickBot="1" x14ac:dyDescent="0.3">
      <c r="A105" s="244" t="s">
        <v>118</v>
      </c>
      <c r="B105" s="244" t="s">
        <v>354</v>
      </c>
      <c r="C105" s="245" t="s">
        <v>276</v>
      </c>
      <c r="D105" s="263"/>
      <c r="E105" s="247">
        <v>1.5009526518152997E-5</v>
      </c>
      <c r="F105" s="247">
        <v>1.8355087548800868E-4</v>
      </c>
      <c r="G105" s="247" t="s">
        <v>399</v>
      </c>
      <c r="H105" s="247">
        <v>3.8170911441988301E-4</v>
      </c>
      <c r="I105" s="247">
        <v>4.2663591208952624E-6</v>
      </c>
      <c r="J105" s="247">
        <v>6.7042786185496969E-6</v>
      </c>
      <c r="K105" s="247">
        <v>1.4627516985926614E-5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3.0473993720680444E-2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1.3761418518131189E-6</v>
      </c>
      <c r="F107" s="247" t="s">
        <v>399</v>
      </c>
      <c r="G107" s="247" t="s">
        <v>399</v>
      </c>
      <c r="H107" s="247">
        <v>5.4881130881186563E-5</v>
      </c>
      <c r="I107" s="247">
        <v>6.1630800396554921E-7</v>
      </c>
      <c r="J107" s="247">
        <v>8.2174400528739901E-6</v>
      </c>
      <c r="K107" s="247">
        <v>3.9032840251151448E-5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0.20543600132184972</v>
      </c>
      <c r="AL107" s="250" t="s">
        <v>402</v>
      </c>
    </row>
    <row r="108" spans="1:38" s="1" customFormat="1" ht="26.25" customHeight="1" thickBot="1" x14ac:dyDescent="0.3">
      <c r="A108" s="244" t="s">
        <v>118</v>
      </c>
      <c r="B108" s="244" t="s">
        <v>356</v>
      </c>
      <c r="C108" s="245" t="s">
        <v>438</v>
      </c>
      <c r="D108" s="263"/>
      <c r="E108" s="247">
        <v>3.2370431604424857E-6</v>
      </c>
      <c r="F108" s="247" t="s">
        <v>399</v>
      </c>
      <c r="G108" s="247" t="s">
        <v>399</v>
      </c>
      <c r="H108" s="247">
        <v>6.710121508733395E-5</v>
      </c>
      <c r="I108" s="247">
        <v>1.2966072623892149E-6</v>
      </c>
      <c r="J108" s="247">
        <v>1.2966072623892151E-5</v>
      </c>
      <c r="K108" s="247">
        <v>2.5932145247784301E-5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0.64830363119460743</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1.5483916177380978E-7</v>
      </c>
      <c r="F110" s="247" t="s">
        <v>399</v>
      </c>
      <c r="G110" s="247" t="s">
        <v>399</v>
      </c>
      <c r="H110" s="247">
        <v>4.4585372005941589E-6</v>
      </c>
      <c r="I110" s="247">
        <v>3.6113629999134908E-7</v>
      </c>
      <c r="J110" s="247">
        <v>2.609975776098652E-6</v>
      </c>
      <c r="K110" s="247">
        <v>3.0957438108253186E-6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3.8074126958943938E-2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1.088942288453605E-3</v>
      </c>
      <c r="F112" s="247" t="s">
        <v>501</v>
      </c>
      <c r="G112" s="247" t="s">
        <v>399</v>
      </c>
      <c r="H112" s="247">
        <v>1.3611778605670062E-3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27223.557211340125</v>
      </c>
      <c r="AL112" s="250" t="s">
        <v>492</v>
      </c>
    </row>
    <row r="113" spans="1:38" s="1" customFormat="1" ht="26.25" customHeight="1" thickBot="1" x14ac:dyDescent="0.3">
      <c r="A113" s="244" t="s">
        <v>128</v>
      </c>
      <c r="B113" s="264" t="s">
        <v>246</v>
      </c>
      <c r="C113" s="265" t="s">
        <v>135</v>
      </c>
      <c r="D113" s="246"/>
      <c r="E113" s="247">
        <v>7.8822584418193251E-4</v>
      </c>
      <c r="F113" s="247" t="s">
        <v>501</v>
      </c>
      <c r="G113" s="247" t="s">
        <v>399</v>
      </c>
      <c r="H113" s="247">
        <v>1.8838885901146744E-3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8550.4552007215934</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1.9805575858710743E-3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11155.190903826726</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2.1757647638918367E-5</v>
      </c>
      <c r="J119" s="247">
        <v>3.885641667984824E-4</v>
      </c>
      <c r="K119" s="247">
        <v>3.885641667984824E-4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305.91703799685502</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2.6308865267729532E-4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305.91703799685502</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v>4.0385903999999992E-3</v>
      </c>
      <c r="I126" s="247" t="s">
        <v>501</v>
      </c>
      <c r="J126" s="247" t="s">
        <v>501</v>
      </c>
      <c r="K126" s="247" t="s">
        <v>501</v>
      </c>
      <c r="L126" s="247" t="s">
        <v>501</v>
      </c>
      <c r="M126" s="247" t="s">
        <v>501</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16.827459999999999</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t="s">
        <v>500</v>
      </c>
      <c r="F128" s="247" t="s">
        <v>500</v>
      </c>
      <c r="G128" s="247" t="s">
        <v>500</v>
      </c>
      <c r="H128" s="247" t="s">
        <v>500</v>
      </c>
      <c r="I128" s="247" t="s">
        <v>500</v>
      </c>
      <c r="J128" s="247" t="s">
        <v>500</v>
      </c>
      <c r="K128" s="247" t="s">
        <v>500</v>
      </c>
      <c r="L128" s="247" t="s">
        <v>500</v>
      </c>
      <c r="M128" s="247" t="s">
        <v>500</v>
      </c>
      <c r="N128" s="247" t="s">
        <v>500</v>
      </c>
      <c r="O128" s="247" t="s">
        <v>500</v>
      </c>
      <c r="P128" s="247" t="s">
        <v>500</v>
      </c>
      <c r="Q128" s="247" t="s">
        <v>500</v>
      </c>
      <c r="R128" s="247" t="s">
        <v>500</v>
      </c>
      <c r="S128" s="247" t="s">
        <v>500</v>
      </c>
      <c r="T128" s="247" t="s">
        <v>500</v>
      </c>
      <c r="U128" s="247" t="s">
        <v>500</v>
      </c>
      <c r="V128" s="247" t="s">
        <v>500</v>
      </c>
      <c r="W128" s="247" t="s">
        <v>500</v>
      </c>
      <c r="X128" s="247" t="s">
        <v>500</v>
      </c>
      <c r="Y128" s="247" t="s">
        <v>500</v>
      </c>
      <c r="Z128" s="247" t="s">
        <v>500</v>
      </c>
      <c r="AA128" s="247" t="s">
        <v>500</v>
      </c>
      <c r="AB128" s="247" t="s">
        <v>500</v>
      </c>
      <c r="AC128" s="247" t="s">
        <v>500</v>
      </c>
      <c r="AD128" s="247" t="s">
        <v>500</v>
      </c>
      <c r="AE128" s="248"/>
      <c r="AF128" s="249" t="s">
        <v>500</v>
      </c>
      <c r="AG128" s="249" t="s">
        <v>500</v>
      </c>
      <c r="AH128" s="249" t="s">
        <v>500</v>
      </c>
      <c r="AI128" s="249" t="s">
        <v>500</v>
      </c>
      <c r="AJ128" s="249" t="s">
        <v>500</v>
      </c>
      <c r="AK128" s="249" t="s">
        <v>414</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t="s">
        <v>500</v>
      </c>
      <c r="F131" s="247" t="s">
        <v>500</v>
      </c>
      <c r="G131" s="247" t="s">
        <v>500</v>
      </c>
      <c r="H131" s="247" t="s">
        <v>500</v>
      </c>
      <c r="I131" s="247" t="s">
        <v>500</v>
      </c>
      <c r="J131" s="247" t="s">
        <v>500</v>
      </c>
      <c r="K131" s="247" t="s">
        <v>500</v>
      </c>
      <c r="L131" s="247" t="s">
        <v>500</v>
      </c>
      <c r="M131" s="247" t="s">
        <v>500</v>
      </c>
      <c r="N131" s="247" t="s">
        <v>500</v>
      </c>
      <c r="O131" s="247" t="s">
        <v>500</v>
      </c>
      <c r="P131" s="247" t="s">
        <v>500</v>
      </c>
      <c r="Q131" s="247" t="s">
        <v>500</v>
      </c>
      <c r="R131" s="247" t="s">
        <v>500</v>
      </c>
      <c r="S131" s="247" t="s">
        <v>500</v>
      </c>
      <c r="T131" s="247" t="s">
        <v>500</v>
      </c>
      <c r="U131" s="247" t="s">
        <v>500</v>
      </c>
      <c r="V131" s="247" t="s">
        <v>500</v>
      </c>
      <c r="W131" s="247" t="s">
        <v>500</v>
      </c>
      <c r="X131" s="247" t="s">
        <v>500</v>
      </c>
      <c r="Y131" s="247" t="s">
        <v>500</v>
      </c>
      <c r="Z131" s="247" t="s">
        <v>500</v>
      </c>
      <c r="AA131" s="247" t="s">
        <v>500</v>
      </c>
      <c r="AB131" s="247" t="s">
        <v>500</v>
      </c>
      <c r="AC131" s="247" t="s">
        <v>500</v>
      </c>
      <c r="AD131" s="247" t="s">
        <v>500</v>
      </c>
      <c r="AE131" s="248"/>
      <c r="AF131" s="249" t="s">
        <v>500</v>
      </c>
      <c r="AG131" s="249" t="s">
        <v>500</v>
      </c>
      <c r="AH131" s="249" t="s">
        <v>500</v>
      </c>
      <c r="AI131" s="249" t="s">
        <v>500</v>
      </c>
      <c r="AJ131" s="249" t="s">
        <v>500</v>
      </c>
      <c r="AK131" s="249" t="s">
        <v>414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4.1522249999999998E-3</v>
      </c>
      <c r="F133" s="247">
        <v>6.5429E-5</v>
      </c>
      <c r="G133" s="247">
        <v>5.6872900000000002E-4</v>
      </c>
      <c r="H133" s="247" t="s">
        <v>399</v>
      </c>
      <c r="I133" s="247">
        <v>1.7464510000000003E-4</v>
      </c>
      <c r="J133" s="247">
        <v>1.7464510000000003E-4</v>
      </c>
      <c r="K133" s="247">
        <v>1.9407248000000003E-4</v>
      </c>
      <c r="L133" s="247" t="s">
        <v>501</v>
      </c>
      <c r="M133" s="247">
        <v>7.0462000000000009E-4</v>
      </c>
      <c r="N133" s="247">
        <v>1.5114099000000002E-4</v>
      </c>
      <c r="O133" s="247">
        <v>2.5315990000000002E-5</v>
      </c>
      <c r="P133" s="247">
        <v>7.4991700000000003E-3</v>
      </c>
      <c r="Q133" s="247">
        <v>6.8499129999999991E-5</v>
      </c>
      <c r="R133" s="247">
        <v>6.8247480000000005E-5</v>
      </c>
      <c r="S133" s="247">
        <v>6.2560189999999997E-5</v>
      </c>
      <c r="T133" s="247">
        <v>8.7221889999999992E-5</v>
      </c>
      <c r="U133" s="247">
        <v>9.9552740000000009E-5</v>
      </c>
      <c r="V133" s="247">
        <v>8.0588396000000014E-4</v>
      </c>
      <c r="W133" s="247">
        <v>1.3589100000000002E-4</v>
      </c>
      <c r="X133" s="247">
        <v>6.6435599999999992E-8</v>
      </c>
      <c r="Y133" s="247">
        <v>3.6287930000000005E-8</v>
      </c>
      <c r="Z133" s="247">
        <v>3.241252E-8</v>
      </c>
      <c r="AA133" s="247">
        <v>3.5180670000000003E-8</v>
      </c>
      <c r="AB133" s="247">
        <v>1.7031672000000002E-7</v>
      </c>
      <c r="AC133" s="247">
        <v>7.5495E-4</v>
      </c>
      <c r="AD133" s="247">
        <v>2.0635300000000001E-3</v>
      </c>
      <c r="AE133" s="248"/>
      <c r="AF133" s="249" t="s">
        <v>399</v>
      </c>
      <c r="AG133" s="249" t="s">
        <v>399</v>
      </c>
      <c r="AH133" s="249" t="s">
        <v>399</v>
      </c>
      <c r="AI133" s="249" t="s">
        <v>399</v>
      </c>
      <c r="AJ133" s="249" t="s">
        <v>399</v>
      </c>
      <c r="AK133" s="249">
        <v>5033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399</v>
      </c>
      <c r="F136" s="247">
        <v>1.957696125E-3</v>
      </c>
      <c r="G136" s="247" t="s">
        <v>399</v>
      </c>
      <c r="H136" s="247" t="s">
        <v>501</v>
      </c>
      <c r="I136" s="247" t="s">
        <v>501</v>
      </c>
      <c r="J136" s="247" t="s">
        <v>501</v>
      </c>
      <c r="K136" s="247" t="s">
        <v>501</v>
      </c>
      <c r="L136" s="247" t="s">
        <v>501</v>
      </c>
      <c r="M136" s="247" t="s">
        <v>399</v>
      </c>
      <c r="N136" s="247" t="s">
        <v>501</v>
      </c>
      <c r="O136" s="247" t="s">
        <v>501</v>
      </c>
      <c r="P136" s="247" t="s">
        <v>501</v>
      </c>
      <c r="Q136" s="247" t="s">
        <v>501</v>
      </c>
      <c r="R136" s="247" t="s">
        <v>501</v>
      </c>
      <c r="S136" s="247" t="s">
        <v>501</v>
      </c>
      <c r="T136" s="247" t="s">
        <v>501</v>
      </c>
      <c r="U136" s="247" t="s">
        <v>501</v>
      </c>
      <c r="V136" s="247" t="s">
        <v>501</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130513075</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6.1433099999999997E-2</v>
      </c>
      <c r="J139" s="247">
        <v>6.1433099999999997E-2</v>
      </c>
      <c r="K139" s="247">
        <v>6.1433099999999997E-2</v>
      </c>
      <c r="L139" s="247" t="s">
        <v>501</v>
      </c>
      <c r="M139" s="247" t="s">
        <v>501</v>
      </c>
      <c r="N139" s="247">
        <v>1.7991000000000003E-4</v>
      </c>
      <c r="O139" s="247">
        <v>3.5991000000000002E-4</v>
      </c>
      <c r="P139" s="247">
        <v>3.5991000000000002E-4</v>
      </c>
      <c r="Q139" s="247">
        <v>5.6985999999999994E-4</v>
      </c>
      <c r="R139" s="247">
        <v>5.4180999999999999E-4</v>
      </c>
      <c r="S139" s="247">
        <v>1.2634599999999999E-3</v>
      </c>
      <c r="T139" s="247" t="s">
        <v>501</v>
      </c>
      <c r="U139" s="247" t="s">
        <v>501</v>
      </c>
      <c r="V139" s="247" t="s">
        <v>501</v>
      </c>
      <c r="W139" s="247">
        <v>0.61104000000000003</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1574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4.0666135485036534</v>
      </c>
      <c r="F141" s="271">
        <f t="shared" ref="F141:AD141" si="0">SUM(F14:F140)</f>
        <v>3.5555593392597453</v>
      </c>
      <c r="G141" s="271">
        <f t="shared" si="0"/>
        <v>0.36374413227480873</v>
      </c>
      <c r="H141" s="271">
        <f t="shared" si="0"/>
        <v>8.2536280972796208E-2</v>
      </c>
      <c r="I141" s="271">
        <f t="shared" si="0"/>
        <v>0.39280516009276506</v>
      </c>
      <c r="J141" s="271">
        <f t="shared" si="0"/>
        <v>0.47833679057331724</v>
      </c>
      <c r="K141" s="271">
        <f t="shared" si="0"/>
        <v>0.64143733659321345</v>
      </c>
      <c r="L141" s="271">
        <f t="shared" si="0"/>
        <v>5.6856257318421401E-2</v>
      </c>
      <c r="M141" s="271">
        <f t="shared" si="0"/>
        <v>4.547195019794124</v>
      </c>
      <c r="N141" s="271">
        <f t="shared" si="0"/>
        <v>0.77523205002033335</v>
      </c>
      <c r="O141" s="271">
        <f t="shared" si="0"/>
        <v>7.2137649752623809E-2</v>
      </c>
      <c r="P141" s="271">
        <f t="shared" si="0"/>
        <v>5.2589461954471735E-2</v>
      </c>
      <c r="Q141" s="271">
        <f t="shared" si="0"/>
        <v>4.5737561522057692E-2</v>
      </c>
      <c r="R141" s="271">
        <f>SUM(R14:R140)</f>
        <v>0.12591117620321993</v>
      </c>
      <c r="S141" s="271">
        <f t="shared" si="0"/>
        <v>1.6876328415947435</v>
      </c>
      <c r="T141" s="271">
        <f t="shared" si="0"/>
        <v>0.24713607070087057</v>
      </c>
      <c r="U141" s="271">
        <f t="shared" si="0"/>
        <v>2.0366272318294128E-2</v>
      </c>
      <c r="V141" s="271">
        <f t="shared" si="0"/>
        <v>1.7033875572419146</v>
      </c>
      <c r="W141" s="271">
        <f t="shared" si="0"/>
        <v>0.89702586865835321</v>
      </c>
      <c r="X141" s="271">
        <f t="shared" si="0"/>
        <v>3.887840001774661E-2</v>
      </c>
      <c r="Y141" s="271">
        <f t="shared" si="0"/>
        <v>4.2586575676678048E-2</v>
      </c>
      <c r="Z141" s="271">
        <f t="shared" si="0"/>
        <v>1.8716541914684054E-2</v>
      </c>
      <c r="AA141" s="271">
        <f t="shared" si="0"/>
        <v>1.9241140382039158E-2</v>
      </c>
      <c r="AB141" s="271">
        <f t="shared" si="0"/>
        <v>0.11942442563919514</v>
      </c>
      <c r="AC141" s="271">
        <f t="shared" si="0"/>
        <v>2.652510260015211E-2</v>
      </c>
      <c r="AD141" s="271">
        <f t="shared" si="0"/>
        <v>3.2856209894571206E-2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1.2353611103725877</v>
      </c>
      <c r="F143" s="247">
        <v>0.14287643704488301</v>
      </c>
      <c r="G143" s="247">
        <v>2.0528014753011942E-3</v>
      </c>
      <c r="H143" s="247">
        <v>2.060540780657728E-2</v>
      </c>
      <c r="I143" s="247">
        <v>2.5643493341298632E-2</v>
      </c>
      <c r="J143" s="247">
        <v>2.5643493341298632E-2</v>
      </c>
      <c r="K143" s="247">
        <v>2.5643493341298632E-2</v>
      </c>
      <c r="L143" s="247">
        <v>1.7324831962990863E-2</v>
      </c>
      <c r="M143" s="247">
        <v>1.3428548391593185</v>
      </c>
      <c r="N143" s="247">
        <v>1.5215968578587361E-4</v>
      </c>
      <c r="O143" s="247">
        <v>1.7667593683527661E-5</v>
      </c>
      <c r="P143" s="247">
        <v>1.1066320851600871E-3</v>
      </c>
      <c r="Q143" s="247">
        <v>2.9206124604704563E-5</v>
      </c>
      <c r="R143" s="247">
        <v>1.3057405410285411E-3</v>
      </c>
      <c r="S143" s="247">
        <v>8.9248719441196512E-4</v>
      </c>
      <c r="T143" s="247">
        <v>1.626063161693721E-4</v>
      </c>
      <c r="U143" s="247">
        <v>2.3077061842353815E-5</v>
      </c>
      <c r="V143" s="247">
        <v>3.9699992487531631E-3</v>
      </c>
      <c r="W143" s="247">
        <v>2.9518700000000002E-2</v>
      </c>
      <c r="X143" s="247">
        <v>3.0098927001000002E-3</v>
      </c>
      <c r="Y143" s="247">
        <v>3.4162305029999999E-3</v>
      </c>
      <c r="Z143" s="247">
        <v>2.6127550416999998E-3</v>
      </c>
      <c r="AA143" s="247">
        <v>2.9552508846999999E-3</v>
      </c>
      <c r="AB143" s="247">
        <v>1.19941291295E-2</v>
      </c>
      <c r="AC143" s="247">
        <v>2.9518100000000001E-5</v>
      </c>
      <c r="AD143" s="247">
        <v>5.9072E-6</v>
      </c>
      <c r="AE143" s="248"/>
      <c r="AF143" s="249">
        <v>7741.5542703501997</v>
      </c>
      <c r="AG143" s="249" t="s">
        <v>399</v>
      </c>
      <c r="AH143" s="249">
        <v>37.739478739100001</v>
      </c>
      <c r="AI143" s="249">
        <v>483.1916688444</v>
      </c>
      <c r="AJ143" s="249">
        <v>2.7265353323000001</v>
      </c>
      <c r="AK143" s="249" t="s">
        <v>399</v>
      </c>
      <c r="AL143" s="250" t="s">
        <v>12</v>
      </c>
    </row>
    <row r="144" spans="1:38" s="3" customFormat="1" ht="26.25" customHeight="1" thickBot="1" x14ac:dyDescent="0.3">
      <c r="A144" s="153"/>
      <c r="B144" s="154" t="s">
        <v>449</v>
      </c>
      <c r="C144" s="155" t="s">
        <v>450</v>
      </c>
      <c r="D144" s="156" t="s">
        <v>1</v>
      </c>
      <c r="E144" s="247">
        <v>0.64775883088354758</v>
      </c>
      <c r="F144" s="247">
        <v>1.200923112034926E-2</v>
      </c>
      <c r="G144" s="247">
        <v>7.0364136238266887E-4</v>
      </c>
      <c r="H144" s="247">
        <v>2.3488402966967267E-3</v>
      </c>
      <c r="I144" s="247">
        <v>9.3212172723940532E-3</v>
      </c>
      <c r="J144" s="247">
        <v>9.3212172723940532E-3</v>
      </c>
      <c r="K144" s="247">
        <v>9.3212172723940532E-3</v>
      </c>
      <c r="L144" s="247">
        <v>7.1268835883978318E-3</v>
      </c>
      <c r="M144" s="247">
        <v>0.11837671082470333</v>
      </c>
      <c r="N144" s="247">
        <v>2.6301278321556934E-5</v>
      </c>
      <c r="O144" s="247">
        <v>2.6815599012132812E-6</v>
      </c>
      <c r="P144" s="247">
        <v>2.6817282794811215E-4</v>
      </c>
      <c r="Q144" s="247">
        <v>5.2345396297825959E-6</v>
      </c>
      <c r="R144" s="247">
        <v>4.202484753838792E-4</v>
      </c>
      <c r="S144" s="247">
        <v>2.8216765714446829E-4</v>
      </c>
      <c r="T144" s="247">
        <v>1.2654942194512619E-5</v>
      </c>
      <c r="U144" s="247">
        <v>5.1059594571386293E-6</v>
      </c>
      <c r="V144" s="247">
        <v>9.152152971056344E-4</v>
      </c>
      <c r="W144" s="247">
        <v>6.9855000000000004E-3</v>
      </c>
      <c r="X144" s="247">
        <v>9.2870510320000002E-4</v>
      </c>
      <c r="Y144" s="247">
        <v>1.0411325052000001E-3</v>
      </c>
      <c r="Z144" s="247">
        <v>8.1623763730000003E-4</v>
      </c>
      <c r="AA144" s="247">
        <v>8.6635769520000011E-4</v>
      </c>
      <c r="AB144" s="247">
        <v>3.6524329409E-3</v>
      </c>
      <c r="AC144" s="247">
        <v>6.9856999999999999E-6</v>
      </c>
      <c r="AD144" s="247">
        <v>1.4016000000000001E-6</v>
      </c>
      <c r="AE144" s="248"/>
      <c r="AF144" s="249">
        <v>2241.0626853577</v>
      </c>
      <c r="AG144" s="249" t="s">
        <v>399</v>
      </c>
      <c r="AH144" s="249" t="s">
        <v>501</v>
      </c>
      <c r="AI144" s="249">
        <v>129.81236991310001</v>
      </c>
      <c r="AJ144" s="249" t="s">
        <v>399</v>
      </c>
      <c r="AK144" s="249" t="s">
        <v>399</v>
      </c>
      <c r="AL144" s="250" t="s">
        <v>12</v>
      </c>
    </row>
    <row r="145" spans="1:38" s="3" customFormat="1" ht="26.25" customHeight="1" thickBot="1" x14ac:dyDescent="0.3">
      <c r="A145" s="153"/>
      <c r="B145" s="154" t="s">
        <v>451</v>
      </c>
      <c r="C145" s="155" t="s">
        <v>452</v>
      </c>
      <c r="D145" s="156" t="s">
        <v>1</v>
      </c>
      <c r="E145" s="247">
        <v>0.56223281402089242</v>
      </c>
      <c r="F145" s="247">
        <v>1.331323014502625E-2</v>
      </c>
      <c r="G145" s="247">
        <v>6.0003292985619434E-4</v>
      </c>
      <c r="H145" s="247">
        <v>1.1244463328401501E-3</v>
      </c>
      <c r="I145" s="247">
        <v>6.1530098110320437E-3</v>
      </c>
      <c r="J145" s="247">
        <v>6.1530098110320437E-3</v>
      </c>
      <c r="K145" s="247">
        <v>6.1530098110320437E-3</v>
      </c>
      <c r="L145" s="247">
        <v>4.12542650155429E-3</v>
      </c>
      <c r="M145" s="247">
        <v>0.15939176265875404</v>
      </c>
      <c r="N145" s="247">
        <v>2.0988724232178223E-5</v>
      </c>
      <c r="O145" s="247">
        <v>2.0988740167432355E-6</v>
      </c>
      <c r="P145" s="247">
        <v>2.2248014779809109E-4</v>
      </c>
      <c r="Q145" s="247">
        <v>4.1977440496729385E-6</v>
      </c>
      <c r="R145" s="247">
        <v>3.5680747933000098E-4</v>
      </c>
      <c r="S145" s="247">
        <v>2.3927090887085209E-4</v>
      </c>
      <c r="T145" s="247">
        <v>8.3955558241759512E-6</v>
      </c>
      <c r="U145" s="247">
        <v>4.1977400658594043E-6</v>
      </c>
      <c r="V145" s="247">
        <v>7.5559309234028607E-4</v>
      </c>
      <c r="W145" s="247">
        <v>2.3961E-3</v>
      </c>
      <c r="X145" s="247">
        <v>1.136530353E-4</v>
      </c>
      <c r="Y145" s="247">
        <v>6.8823227020000006E-4</v>
      </c>
      <c r="Z145" s="247">
        <v>7.6905220689999995E-4</v>
      </c>
      <c r="AA145" s="247">
        <v>1.7679361109999999E-4</v>
      </c>
      <c r="AB145" s="247">
        <v>1.7477311235000001E-3</v>
      </c>
      <c r="AC145" s="247">
        <v>1.3214E-6</v>
      </c>
      <c r="AD145" s="247">
        <v>2.6539999999999998E-7</v>
      </c>
      <c r="AE145" s="248"/>
      <c r="AF145" s="249">
        <v>1888.2327206233001</v>
      </c>
      <c r="AG145" s="249" t="s">
        <v>399</v>
      </c>
      <c r="AH145" s="249">
        <v>0.83141723540000001</v>
      </c>
      <c r="AI145" s="249">
        <v>108.69859164269999</v>
      </c>
      <c r="AJ145" s="249">
        <v>10.4222449329</v>
      </c>
      <c r="AK145" s="249" t="s">
        <v>399</v>
      </c>
      <c r="AL145" s="250" t="s">
        <v>12</v>
      </c>
    </row>
    <row r="146" spans="1:38" s="3" customFormat="1" ht="26.25" customHeight="1" thickBot="1" x14ac:dyDescent="0.3">
      <c r="A146" s="153"/>
      <c r="B146" s="154" t="s">
        <v>453</v>
      </c>
      <c r="C146" s="155" t="s">
        <v>454</v>
      </c>
      <c r="D146" s="156" t="s">
        <v>1</v>
      </c>
      <c r="E146" s="247">
        <v>6.4540799188069591E-3</v>
      </c>
      <c r="F146" s="247">
        <v>4.3915700250306638E-2</v>
      </c>
      <c r="G146" s="247">
        <v>1.2489873588519273E-5</v>
      </c>
      <c r="H146" s="247">
        <v>7.2735136566837714E-5</v>
      </c>
      <c r="I146" s="247">
        <v>6.3741641205021678E-4</v>
      </c>
      <c r="J146" s="247">
        <v>6.3741641205021678E-4</v>
      </c>
      <c r="K146" s="247">
        <v>6.3741641205021678E-4</v>
      </c>
      <c r="L146" s="247">
        <v>1.8170023894480882E-4</v>
      </c>
      <c r="M146" s="247">
        <v>0.14108861278334606</v>
      </c>
      <c r="N146" s="247">
        <v>2.6792053952652711E-6</v>
      </c>
      <c r="O146" s="247">
        <v>3.906032104651766E-5</v>
      </c>
      <c r="P146" s="247">
        <v>1.3067536533325478E-5</v>
      </c>
      <c r="Q146" s="247">
        <v>4.4951930779973944E-7</v>
      </c>
      <c r="R146" s="247">
        <v>1.7272746453769609E-4</v>
      </c>
      <c r="S146" s="247">
        <v>6.6199446180491006E-3</v>
      </c>
      <c r="T146" s="247">
        <v>2.745098977266622E-4</v>
      </c>
      <c r="U146" s="247">
        <v>3.8890973036817429E-5</v>
      </c>
      <c r="V146" s="247">
        <v>3.8763238462010178E-3</v>
      </c>
      <c r="W146" s="247">
        <v>3.9429999999999999E-4</v>
      </c>
      <c r="X146" s="247">
        <v>1.10710216E-5</v>
      </c>
      <c r="Y146" s="247">
        <v>1.29500632E-5</v>
      </c>
      <c r="Z146" s="247">
        <v>8.9160495999999994E-6</v>
      </c>
      <c r="AA146" s="247">
        <v>1.3917885600000001E-5</v>
      </c>
      <c r="AB146" s="247">
        <v>4.6855019999999999E-5</v>
      </c>
      <c r="AC146" s="247">
        <v>3.9400000000000001E-7</v>
      </c>
      <c r="AD146" s="247">
        <v>1.157E-7</v>
      </c>
      <c r="AE146" s="248"/>
      <c r="AF146" s="249">
        <v>71.131284090999998</v>
      </c>
      <c r="AG146" s="249" t="s">
        <v>399</v>
      </c>
      <c r="AH146" s="249" t="s">
        <v>501</v>
      </c>
      <c r="AI146" s="249">
        <v>4.7892836032000003</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0.25219650881415778</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11.641717530673031</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4.3510962381958951E-2</v>
      </c>
      <c r="J148" s="247">
        <v>8.3232305057067343E-2</v>
      </c>
      <c r="K148" s="247">
        <v>0.1071572908606782</v>
      </c>
      <c r="L148" s="247">
        <v>4.1907111381559682E-3</v>
      </c>
      <c r="M148" s="247" t="s">
        <v>399</v>
      </c>
      <c r="N148" s="247">
        <v>0.1222543372803203</v>
      </c>
      <c r="O148" s="247">
        <v>5.4852398246410029E-4</v>
      </c>
      <c r="P148" s="247" t="s">
        <v>501</v>
      </c>
      <c r="Q148" s="247">
        <v>1.4034337844767825E-3</v>
      </c>
      <c r="R148" s="247">
        <v>4.5490259709199815E-2</v>
      </c>
      <c r="S148" s="247">
        <v>0.99761701085778831</v>
      </c>
      <c r="T148" s="247">
        <v>7.0755016536831715E-3</v>
      </c>
      <c r="U148" s="247">
        <v>8.7021924763917944E-4</v>
      </c>
      <c r="V148" s="247">
        <v>0.34760037538770733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3266.1685860274001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1.522550620566754E-2</v>
      </c>
      <c r="J149" s="247">
        <v>2.8195381862347244E-2</v>
      </c>
      <c r="K149" s="247">
        <v>5.6390763724694488E-2</v>
      </c>
      <c r="L149" s="247">
        <v>5.9774209548176188E-4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3266.1685860274001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4.0666135485036534</v>
      </c>
      <c r="F152" s="172">
        <f t="shared" ref="F152:AD152" si="1">F141 + F151 + IF(AND(OR($B$4="AT",$B$4="BE",$B$4="CH",$B$4="GB",$B$4="IE",$B$4="LT",$B$4="LU",$B$4="NL"),SUM(F143:F149)&gt;0),SUM(F143:F149)-SUM(F27:F33),0)</f>
        <v>3.5555593392597453</v>
      </c>
      <c r="G152" s="172">
        <f t="shared" si="1"/>
        <v>0.36374413227480873</v>
      </c>
      <c r="H152" s="172">
        <f t="shared" si="1"/>
        <v>8.2536280972796208E-2</v>
      </c>
      <c r="I152" s="172">
        <f t="shared" si="1"/>
        <v>0.39280516009276506</v>
      </c>
      <c r="J152" s="172">
        <f t="shared" si="1"/>
        <v>0.47833679057331724</v>
      </c>
      <c r="K152" s="172">
        <f t="shared" si="1"/>
        <v>0.64143733659321345</v>
      </c>
      <c r="L152" s="172">
        <f t="shared" si="1"/>
        <v>5.6856257318421401E-2</v>
      </c>
      <c r="M152" s="172">
        <f t="shared" si="1"/>
        <v>4.547195019794124</v>
      </c>
      <c r="N152" s="172">
        <f t="shared" si="1"/>
        <v>0.77523205002033335</v>
      </c>
      <c r="O152" s="172">
        <f t="shared" si="1"/>
        <v>7.2137649752623809E-2</v>
      </c>
      <c r="P152" s="172">
        <f t="shared" si="1"/>
        <v>5.2589461954471735E-2</v>
      </c>
      <c r="Q152" s="172">
        <f t="shared" si="1"/>
        <v>4.5737561522057692E-2</v>
      </c>
      <c r="R152" s="172">
        <f t="shared" si="1"/>
        <v>0.12591117620321993</v>
      </c>
      <c r="S152" s="172">
        <f t="shared" si="1"/>
        <v>1.6876328415947435</v>
      </c>
      <c r="T152" s="172">
        <f t="shared" si="1"/>
        <v>0.24713607070087057</v>
      </c>
      <c r="U152" s="172">
        <f t="shared" si="1"/>
        <v>2.0366272318294128E-2</v>
      </c>
      <c r="V152" s="172">
        <f t="shared" si="1"/>
        <v>1.7033875572419146</v>
      </c>
      <c r="W152" s="172">
        <f t="shared" si="1"/>
        <v>0.89702586865835321</v>
      </c>
      <c r="X152" s="172">
        <f t="shared" si="1"/>
        <v>3.887840001774661E-2</v>
      </c>
      <c r="Y152" s="172">
        <f t="shared" si="1"/>
        <v>4.2586575676678048E-2</v>
      </c>
      <c r="Z152" s="172">
        <f t="shared" si="1"/>
        <v>1.8716541914684054E-2</v>
      </c>
      <c r="AA152" s="172">
        <f t="shared" si="1"/>
        <v>1.9241140382039158E-2</v>
      </c>
      <c r="AB152" s="172">
        <f t="shared" si="1"/>
        <v>0.11942442563919514</v>
      </c>
      <c r="AC152" s="172">
        <f t="shared" si="1"/>
        <v>2.652510260015211E-2</v>
      </c>
      <c r="AD152" s="172">
        <f t="shared" si="1"/>
        <v>3.2856209894571206E-2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4.0666135485036534</v>
      </c>
      <c r="F154" s="172">
        <f>F141 + F153 - IF(OR($B$6=2005,$B$6&gt;=2020),SUM(F99:F122),0) + IF(AND(OR($B$4="AT",$B$4="BE",$B$4="CH",$B$4="GB",$B$4="IE",$B$4="LT",$B$4="LU",$B$4="NL"),SUM(F143:F149)&gt;0),SUM(F143:F149)-SUM(F27:F33),0)</f>
        <v>3.5555593392597453</v>
      </c>
      <c r="G154" s="172">
        <f>G141 + G153 + IF(AND(OR($B$4="AT",$B$4="BE",$B$4="CH",$B$4="GB",$B$4="IE",$B$4="LT",$B$4="LU",$B$4="NL"),SUM(G143:G149)&gt;0),SUM(G143:G149)-SUM(G27:G33),0)</f>
        <v>0.36374413227480873</v>
      </c>
      <c r="H154" s="172">
        <f t="shared" ref="H154:AD154" si="2">H141 + H153 + IF(AND(OR($B$4="AT",$B$4="BE",$B$4="CH",$B$4="GB",$B$4="IE",$B$4="LT",$B$4="LU",$B$4="NL"),SUM(H143:H149)&gt;0),SUM(H143:H149)-SUM(H27:H33),0)</f>
        <v>8.2536280972796208E-2</v>
      </c>
      <c r="I154" s="172">
        <f t="shared" si="2"/>
        <v>0.39280516009276506</v>
      </c>
      <c r="J154" s="172">
        <f t="shared" si="2"/>
        <v>0.47833679057331724</v>
      </c>
      <c r="K154" s="172">
        <f t="shared" si="2"/>
        <v>0.64143733659321345</v>
      </c>
      <c r="L154" s="172">
        <f t="shared" si="2"/>
        <v>5.6856257318421401E-2</v>
      </c>
      <c r="M154" s="172">
        <f t="shared" si="2"/>
        <v>4.547195019794124</v>
      </c>
      <c r="N154" s="172">
        <f t="shared" si="2"/>
        <v>0.77523205002033335</v>
      </c>
      <c r="O154" s="172">
        <f t="shared" si="2"/>
        <v>7.2137649752623809E-2</v>
      </c>
      <c r="P154" s="172">
        <f t="shared" si="2"/>
        <v>5.2589461954471735E-2</v>
      </c>
      <c r="Q154" s="172">
        <f t="shared" si="2"/>
        <v>4.5737561522057692E-2</v>
      </c>
      <c r="R154" s="172">
        <f t="shared" si="2"/>
        <v>0.12591117620321993</v>
      </c>
      <c r="S154" s="172">
        <f t="shared" si="2"/>
        <v>1.6876328415947435</v>
      </c>
      <c r="T154" s="172">
        <f t="shared" si="2"/>
        <v>0.24713607070087057</v>
      </c>
      <c r="U154" s="172">
        <f t="shared" si="2"/>
        <v>2.0366272318294128E-2</v>
      </c>
      <c r="V154" s="172">
        <f t="shared" si="2"/>
        <v>1.7033875572419146</v>
      </c>
      <c r="W154" s="172">
        <f t="shared" si="2"/>
        <v>0.89702586865835321</v>
      </c>
      <c r="X154" s="172">
        <f t="shared" si="2"/>
        <v>3.887840001774661E-2</v>
      </c>
      <c r="Y154" s="172">
        <f t="shared" si="2"/>
        <v>4.2586575676678048E-2</v>
      </c>
      <c r="Z154" s="172">
        <f t="shared" si="2"/>
        <v>1.8716541914684054E-2</v>
      </c>
      <c r="AA154" s="172">
        <f t="shared" si="2"/>
        <v>1.9241140382039158E-2</v>
      </c>
      <c r="AB154" s="172">
        <f t="shared" si="2"/>
        <v>0.11942442563919514</v>
      </c>
      <c r="AC154" s="172">
        <f t="shared" si="2"/>
        <v>2.652510260015211E-2</v>
      </c>
      <c r="AD154" s="172">
        <f t="shared" si="2"/>
        <v>3.2856209894571206E-2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7030A0"/>
  </sheetPr>
  <dimension ref="A1:BO185"/>
  <sheetViews>
    <sheetView zoomScale="98" zoomScaleNormal="98" workbookViewId="0"/>
  </sheetViews>
  <sheetFormatPr baseColWidth="10" defaultColWidth="8.88671875" defaultRowHeight="13.2" x14ac:dyDescent="0.25"/>
  <cols>
    <col min="1" max="1" width="19.6640625" style="23" customWidth="1"/>
    <col min="2" max="2" width="16.44140625" style="23" customWidth="1"/>
    <col min="3" max="3" width="46.33203125" style="113" customWidth="1"/>
    <col min="4" max="4" width="6" style="23" customWidth="1"/>
    <col min="5" max="5" width="12.5546875" style="23" customWidth="1"/>
    <col min="6" max="8" width="8.33203125" style="23" customWidth="1"/>
    <col min="9" max="11" width="9.33203125" style="23" customWidth="1"/>
    <col min="12" max="12" width="10.88671875" style="23" customWidth="1"/>
    <col min="13" max="30" width="8.33203125" style="23" customWidth="1"/>
    <col min="31" max="31" width="1.88671875" style="23" customWidth="1"/>
    <col min="32" max="36" width="8.33203125" style="23" customWidth="1"/>
    <col min="37" max="37" width="10" style="23" customWidth="1"/>
    <col min="38" max="38" width="24.6640625" style="23" bestFit="1" customWidth="1"/>
    <col min="39" max="16384" width="8.88671875" style="23"/>
  </cols>
  <sheetData>
    <row r="1" spans="1:67" s="1" customFormat="1" ht="21" x14ac:dyDescent="0.4">
      <c r="A1" s="27" t="s">
        <v>45</v>
      </c>
      <c r="B1" s="4"/>
      <c r="C1" s="97"/>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5">
      <c r="A2" s="82" t="s">
        <v>412</v>
      </c>
      <c r="B2" s="4"/>
      <c r="C2" s="9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5">
      <c r="A3" s="3"/>
      <c r="B3" s="4"/>
      <c r="C3" s="97"/>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5">
      <c r="A4" s="3" t="s">
        <v>14</v>
      </c>
      <c r="B4" s="22"/>
      <c r="C4" s="97"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5">
      <c r="A5" s="3" t="s">
        <v>16</v>
      </c>
      <c r="B5" s="22"/>
      <c r="C5" s="97"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5">
      <c r="A6" s="3" t="s">
        <v>18</v>
      </c>
      <c r="B6" s="128"/>
      <c r="C6" s="97" t="s">
        <v>263</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x14ac:dyDescent="0.25">
      <c r="A7" s="3" t="s">
        <v>38</v>
      </c>
      <c r="B7" s="22"/>
      <c r="C7" s="98" t="s">
        <v>0</v>
      </c>
      <c r="R7" s="11"/>
      <c r="S7" s="11"/>
      <c r="T7" s="11"/>
      <c r="U7" s="11"/>
      <c r="V7" s="11"/>
      <c r="W7" s="3"/>
      <c r="X7" s="3"/>
      <c r="Y7" s="3"/>
      <c r="Z7" s="3"/>
      <c r="AA7" s="3"/>
      <c r="AB7" s="3"/>
      <c r="AC7" s="3"/>
      <c r="AE7" s="3"/>
      <c r="AF7" s="3"/>
      <c r="AK7" s="18"/>
      <c r="AL7" s="18"/>
    </row>
    <row r="8" spans="1:67" s="3" customFormat="1" ht="13.8" thickBot="1" x14ac:dyDescent="0.3">
      <c r="A8" s="29"/>
      <c r="B8" s="21"/>
      <c r="C8" s="99"/>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4.4" thickBot="1" x14ac:dyDescent="0.3">
      <c r="A9" s="45"/>
      <c r="B9" s="26"/>
      <c r="C9" s="100"/>
      <c r="D9" s="30"/>
      <c r="E9" s="30"/>
      <c r="F9" s="122"/>
      <c r="G9" s="122"/>
      <c r="H9" s="123"/>
      <c r="I9" s="124"/>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3">
      <c r="A10" s="329" t="str">
        <f>B4&amp;": "&amp;B5&amp;": "&amp;B6</f>
        <v xml:space="preserve">: : </v>
      </c>
      <c r="B10" s="331" t="s">
        <v>342</v>
      </c>
      <c r="C10" s="332"/>
      <c r="D10" s="333"/>
      <c r="E10" s="306" t="s">
        <v>46</v>
      </c>
      <c r="F10" s="315"/>
      <c r="G10" s="315"/>
      <c r="H10" s="316"/>
      <c r="I10" s="306" t="s">
        <v>43</v>
      </c>
      <c r="J10" s="317"/>
      <c r="K10" s="317"/>
      <c r="L10" s="318"/>
      <c r="M10" s="13" t="s">
        <v>47</v>
      </c>
      <c r="N10" s="306" t="s">
        <v>44</v>
      </c>
      <c r="O10" s="317"/>
      <c r="P10" s="319"/>
      <c r="Q10" s="306" t="s">
        <v>264</v>
      </c>
      <c r="R10" s="317"/>
      <c r="S10" s="317"/>
      <c r="T10" s="317"/>
      <c r="U10" s="317"/>
      <c r="V10" s="319"/>
      <c r="W10" s="306" t="s">
        <v>143</v>
      </c>
      <c r="X10" s="317"/>
      <c r="Y10" s="317"/>
      <c r="Z10" s="317"/>
      <c r="AA10" s="317"/>
      <c r="AB10" s="317"/>
      <c r="AC10" s="317"/>
      <c r="AD10" s="319"/>
      <c r="AE10" s="58"/>
      <c r="AF10" s="306" t="s">
        <v>267</v>
      </c>
      <c r="AG10" s="307"/>
      <c r="AH10" s="307"/>
      <c r="AI10" s="307"/>
      <c r="AJ10" s="307"/>
      <c r="AK10" s="307"/>
      <c r="AL10" s="308"/>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3">
      <c r="A11" s="330"/>
      <c r="B11" s="334"/>
      <c r="C11" s="335"/>
      <c r="D11" s="336"/>
      <c r="E11" s="309" t="s">
        <v>138</v>
      </c>
      <c r="F11" s="309" t="s">
        <v>21</v>
      </c>
      <c r="G11" s="309" t="s">
        <v>139</v>
      </c>
      <c r="H11" s="309" t="s">
        <v>140</v>
      </c>
      <c r="I11" s="309" t="s">
        <v>141</v>
      </c>
      <c r="J11" s="311" t="s">
        <v>142</v>
      </c>
      <c r="K11" s="311" t="s">
        <v>265</v>
      </c>
      <c r="L11" s="313" t="s">
        <v>365</v>
      </c>
      <c r="M11" s="320" t="s">
        <v>20</v>
      </c>
      <c r="N11" s="311" t="s">
        <v>22</v>
      </c>
      <c r="O11" s="311" t="s">
        <v>23</v>
      </c>
      <c r="P11" s="311" t="s">
        <v>24</v>
      </c>
      <c r="Q11" s="311" t="s">
        <v>26</v>
      </c>
      <c r="R11" s="311" t="s">
        <v>27</v>
      </c>
      <c r="S11" s="311" t="s">
        <v>28</v>
      </c>
      <c r="T11" s="311" t="s">
        <v>29</v>
      </c>
      <c r="U11" s="311" t="s">
        <v>30</v>
      </c>
      <c r="V11" s="311" t="s">
        <v>31</v>
      </c>
      <c r="W11" s="320" t="s">
        <v>289</v>
      </c>
      <c r="X11" s="325" t="s">
        <v>40</v>
      </c>
      <c r="Y11" s="326"/>
      <c r="Z11" s="326"/>
      <c r="AA11" s="326"/>
      <c r="AB11" s="327"/>
      <c r="AC11" s="311" t="s">
        <v>25</v>
      </c>
      <c r="AD11" s="311" t="s">
        <v>41</v>
      </c>
      <c r="AE11" s="59"/>
      <c r="AF11" s="320" t="s">
        <v>7</v>
      </c>
      <c r="AG11" s="320" t="s">
        <v>8</v>
      </c>
      <c r="AH11" s="320" t="s">
        <v>9</v>
      </c>
      <c r="AI11" s="320" t="s">
        <v>10</v>
      </c>
      <c r="AJ11" s="320" t="s">
        <v>11</v>
      </c>
      <c r="AK11" s="337" t="s">
        <v>5</v>
      </c>
      <c r="AL11" s="337"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3.4" thickBot="1" x14ac:dyDescent="0.3">
      <c r="A12" s="330"/>
      <c r="B12" s="334"/>
      <c r="C12" s="335"/>
      <c r="D12" s="336"/>
      <c r="E12" s="310"/>
      <c r="F12" s="310"/>
      <c r="G12" s="310"/>
      <c r="H12" s="310"/>
      <c r="I12" s="310"/>
      <c r="J12" s="312"/>
      <c r="K12" s="312"/>
      <c r="L12" s="314"/>
      <c r="M12" s="312"/>
      <c r="N12" s="312"/>
      <c r="O12" s="312"/>
      <c r="P12" s="312"/>
      <c r="Q12" s="312"/>
      <c r="R12" s="312"/>
      <c r="S12" s="312"/>
      <c r="T12" s="312"/>
      <c r="U12" s="312"/>
      <c r="V12" s="312"/>
      <c r="W12" s="312"/>
      <c r="X12" s="34" t="s">
        <v>4</v>
      </c>
      <c r="Y12" s="34" t="s">
        <v>2</v>
      </c>
      <c r="Z12" s="34" t="s">
        <v>3</v>
      </c>
      <c r="AA12" s="34" t="s">
        <v>42</v>
      </c>
      <c r="AB12" s="34" t="s">
        <v>32</v>
      </c>
      <c r="AC12" s="312"/>
      <c r="AD12" s="328"/>
      <c r="AE12" s="60"/>
      <c r="AF12" s="321"/>
      <c r="AG12" s="322"/>
      <c r="AH12" s="322"/>
      <c r="AI12" s="322"/>
      <c r="AJ12" s="322"/>
      <c r="AK12" s="338"/>
      <c r="AL12" s="338"/>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6" thickBot="1" x14ac:dyDescent="0.3">
      <c r="A13" s="93" t="s">
        <v>35</v>
      </c>
      <c r="B13" s="93" t="s">
        <v>36</v>
      </c>
      <c r="C13" s="101" t="s">
        <v>37</v>
      </c>
      <c r="D13" s="93" t="s">
        <v>306</v>
      </c>
      <c r="E13" s="93" t="s">
        <v>321</v>
      </c>
      <c r="F13" s="93" t="s">
        <v>129</v>
      </c>
      <c r="G13" s="93" t="s">
        <v>321</v>
      </c>
      <c r="H13" s="93" t="s">
        <v>129</v>
      </c>
      <c r="I13" s="93" t="s">
        <v>129</v>
      </c>
      <c r="J13" s="93" t="s">
        <v>129</v>
      </c>
      <c r="K13" s="93" t="s">
        <v>129</v>
      </c>
      <c r="L13" s="93" t="s">
        <v>129</v>
      </c>
      <c r="M13" s="93" t="s">
        <v>129</v>
      </c>
      <c r="N13" s="93" t="s">
        <v>130</v>
      </c>
      <c r="O13" s="93" t="s">
        <v>130</v>
      </c>
      <c r="P13" s="93" t="s">
        <v>130</v>
      </c>
      <c r="Q13" s="93" t="s">
        <v>130</v>
      </c>
      <c r="R13" s="93" t="s">
        <v>130</v>
      </c>
      <c r="S13" s="93" t="s">
        <v>130</v>
      </c>
      <c r="T13" s="93" t="s">
        <v>130</v>
      </c>
      <c r="U13" s="93" t="s">
        <v>130</v>
      </c>
      <c r="V13" s="93" t="s">
        <v>130</v>
      </c>
      <c r="W13" s="93" t="s">
        <v>266</v>
      </c>
      <c r="X13" s="93" t="s">
        <v>130</v>
      </c>
      <c r="Y13" s="93" t="s">
        <v>130</v>
      </c>
      <c r="Z13" s="93" t="s">
        <v>130</v>
      </c>
      <c r="AA13" s="93" t="s">
        <v>130</v>
      </c>
      <c r="AB13" s="93" t="s">
        <v>130</v>
      </c>
      <c r="AC13" s="93" t="s">
        <v>33</v>
      </c>
      <c r="AD13" s="93" t="s">
        <v>33</v>
      </c>
      <c r="AE13" s="61"/>
      <c r="AF13" s="93" t="s">
        <v>12</v>
      </c>
      <c r="AG13" s="93" t="s">
        <v>12</v>
      </c>
      <c r="AH13" s="93" t="s">
        <v>12</v>
      </c>
      <c r="AI13" s="93" t="s">
        <v>12</v>
      </c>
      <c r="AJ13" s="93" t="s">
        <v>12</v>
      </c>
      <c r="AK13" s="93"/>
      <c r="AL13" s="55"/>
    </row>
    <row r="14" spans="1:67" s="3" customFormat="1" ht="24.75" customHeight="1" thickBot="1" x14ac:dyDescent="0.3">
      <c r="A14" s="94" t="s">
        <v>6</v>
      </c>
      <c r="B14" s="94" t="s">
        <v>152</v>
      </c>
      <c r="C14" s="102" t="s">
        <v>145</v>
      </c>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7"/>
      <c r="AF14" s="86"/>
      <c r="AG14" s="86"/>
      <c r="AH14" s="86"/>
      <c r="AI14" s="86"/>
      <c r="AJ14" s="86"/>
      <c r="AK14" s="86"/>
      <c r="AL14" s="136"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3">
      <c r="A15" s="94" t="s">
        <v>114</v>
      </c>
      <c r="B15" s="94" t="s">
        <v>153</v>
      </c>
      <c r="C15" s="102" t="s">
        <v>48</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7"/>
      <c r="AF15" s="86"/>
      <c r="AG15" s="86"/>
      <c r="AH15" s="86"/>
      <c r="AI15" s="86"/>
      <c r="AJ15" s="86"/>
      <c r="AK15" s="86"/>
      <c r="AL15" s="136"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3">
      <c r="A16" s="94" t="s">
        <v>114</v>
      </c>
      <c r="B16" s="94" t="s">
        <v>154</v>
      </c>
      <c r="C16" s="102" t="s">
        <v>134</v>
      </c>
      <c r="D16" s="86"/>
      <c r="E16" s="86"/>
      <c r="F16" s="117"/>
      <c r="G16" s="86"/>
      <c r="H16" s="86"/>
      <c r="I16" s="86"/>
      <c r="J16" s="86"/>
      <c r="K16" s="86"/>
      <c r="L16" s="86"/>
      <c r="M16" s="86"/>
      <c r="N16" s="86"/>
      <c r="O16" s="86"/>
      <c r="P16" s="86"/>
      <c r="Q16" s="86"/>
      <c r="R16" s="86"/>
      <c r="S16" s="86"/>
      <c r="T16" s="86"/>
      <c r="U16" s="86"/>
      <c r="V16" s="86"/>
      <c r="W16" s="86"/>
      <c r="X16" s="86"/>
      <c r="Y16" s="86"/>
      <c r="Z16" s="86"/>
      <c r="AA16" s="86"/>
      <c r="AB16" s="86"/>
      <c r="AC16" s="86"/>
      <c r="AD16" s="86"/>
      <c r="AE16" s="87"/>
      <c r="AF16" s="86"/>
      <c r="AG16" s="86"/>
      <c r="AH16" s="86"/>
      <c r="AI16" s="86"/>
      <c r="AJ16" s="86"/>
      <c r="AK16" s="86"/>
      <c r="AL16" s="136"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3">
      <c r="A17" s="94" t="s">
        <v>114</v>
      </c>
      <c r="B17" s="94" t="s">
        <v>155</v>
      </c>
      <c r="C17" s="102" t="s">
        <v>49</v>
      </c>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7"/>
      <c r="AF17" s="86"/>
      <c r="AG17" s="86"/>
      <c r="AH17" s="86"/>
      <c r="AI17" s="86"/>
      <c r="AJ17" s="86"/>
      <c r="AK17" s="86"/>
      <c r="AL17" s="136" t="s">
        <v>12</v>
      </c>
    </row>
    <row r="18" spans="1:39" s="1" customFormat="1" ht="24.75" customHeight="1" thickBot="1" x14ac:dyDescent="0.3">
      <c r="A18" s="94" t="s">
        <v>114</v>
      </c>
      <c r="B18" s="94" t="s">
        <v>156</v>
      </c>
      <c r="C18" s="102" t="s">
        <v>268</v>
      </c>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7"/>
      <c r="AF18" s="86"/>
      <c r="AG18" s="86"/>
      <c r="AH18" s="86"/>
      <c r="AI18" s="86"/>
      <c r="AJ18" s="86"/>
      <c r="AK18" s="86"/>
      <c r="AL18" s="136" t="s">
        <v>12</v>
      </c>
    </row>
    <row r="19" spans="1:39" s="1" customFormat="1" ht="24.75" customHeight="1" thickBot="1" x14ac:dyDescent="0.3">
      <c r="A19" s="94" t="s">
        <v>114</v>
      </c>
      <c r="B19" s="94" t="s">
        <v>157</v>
      </c>
      <c r="C19" s="102" t="s">
        <v>50</v>
      </c>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7"/>
      <c r="AF19" s="86"/>
      <c r="AG19" s="86"/>
      <c r="AH19" s="86"/>
      <c r="AI19" s="86"/>
      <c r="AJ19" s="86"/>
      <c r="AK19" s="86"/>
      <c r="AL19" s="136" t="s">
        <v>12</v>
      </c>
    </row>
    <row r="20" spans="1:39" s="1" customFormat="1" ht="24.75" customHeight="1" thickBot="1" x14ac:dyDescent="0.3">
      <c r="A20" s="94" t="s">
        <v>114</v>
      </c>
      <c r="B20" s="94" t="s">
        <v>158</v>
      </c>
      <c r="C20" s="102" t="s">
        <v>51</v>
      </c>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7"/>
      <c r="AF20" s="86"/>
      <c r="AG20" s="86"/>
      <c r="AH20" s="86"/>
      <c r="AI20" s="86"/>
      <c r="AJ20" s="86"/>
      <c r="AK20" s="86"/>
      <c r="AL20" s="136" t="s">
        <v>12</v>
      </c>
    </row>
    <row r="21" spans="1:39" s="1" customFormat="1" ht="24.75" customHeight="1" thickBot="1" x14ac:dyDescent="0.3">
      <c r="A21" s="94" t="s">
        <v>114</v>
      </c>
      <c r="B21" s="94" t="s">
        <v>159</v>
      </c>
      <c r="C21" s="102" t="s">
        <v>52</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7"/>
      <c r="AF21" s="86"/>
      <c r="AG21" s="86"/>
      <c r="AH21" s="86"/>
      <c r="AI21" s="86"/>
      <c r="AJ21" s="86"/>
      <c r="AK21" s="86"/>
      <c r="AL21" s="136" t="s">
        <v>12</v>
      </c>
    </row>
    <row r="22" spans="1:39" s="1" customFormat="1" ht="24.75" customHeight="1" thickBot="1" x14ac:dyDescent="0.3">
      <c r="A22" s="94" t="s">
        <v>114</v>
      </c>
      <c r="B22" s="95" t="s">
        <v>160</v>
      </c>
      <c r="C22" s="102" t="s">
        <v>290</v>
      </c>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7"/>
      <c r="AF22" s="86"/>
      <c r="AG22" s="86"/>
      <c r="AH22" s="86"/>
      <c r="AI22" s="86"/>
      <c r="AJ22" s="86"/>
      <c r="AK22" s="86"/>
      <c r="AL22" s="136" t="s">
        <v>12</v>
      </c>
    </row>
    <row r="23" spans="1:39" s="1" customFormat="1" ht="24.75" customHeight="1" thickBot="1" x14ac:dyDescent="0.3">
      <c r="A23" s="94" t="s">
        <v>121</v>
      </c>
      <c r="B23" s="95" t="s">
        <v>327</v>
      </c>
      <c r="C23" s="102" t="s">
        <v>343</v>
      </c>
      <c r="D23" s="129"/>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7"/>
      <c r="AF23" s="86"/>
      <c r="AG23" s="86"/>
      <c r="AH23" s="86"/>
      <c r="AI23" s="86"/>
      <c r="AJ23" s="86"/>
      <c r="AK23" s="86"/>
      <c r="AL23" s="136" t="s">
        <v>12</v>
      </c>
    </row>
    <row r="24" spans="1:39" s="1" customFormat="1" ht="24.75" customHeight="1" thickBot="1" x14ac:dyDescent="0.3">
      <c r="A24" s="84" t="s">
        <v>114</v>
      </c>
      <c r="B24" s="95" t="s">
        <v>326</v>
      </c>
      <c r="C24" s="102" t="s">
        <v>344</v>
      </c>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7"/>
      <c r="AF24" s="86"/>
      <c r="AG24" s="86"/>
      <c r="AH24" s="86"/>
      <c r="AI24" s="86"/>
      <c r="AJ24" s="86"/>
      <c r="AK24" s="86"/>
      <c r="AL24" s="136" t="s">
        <v>12</v>
      </c>
    </row>
    <row r="25" spans="1:39" s="1" customFormat="1" ht="24.75" customHeight="1" thickBot="1" x14ac:dyDescent="0.3">
      <c r="A25" s="94" t="s">
        <v>122</v>
      </c>
      <c r="B25" s="95" t="s">
        <v>162</v>
      </c>
      <c r="C25" s="103" t="s">
        <v>303</v>
      </c>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7"/>
      <c r="AF25" s="86"/>
      <c r="AG25" s="86"/>
      <c r="AH25" s="86"/>
      <c r="AI25" s="86"/>
      <c r="AJ25" s="86"/>
      <c r="AK25" s="86"/>
      <c r="AL25" s="136" t="s">
        <v>12</v>
      </c>
    </row>
    <row r="26" spans="1:39" s="1" customFormat="1" ht="24.75" customHeight="1" thickBot="1" x14ac:dyDescent="0.3">
      <c r="A26" s="94" t="s">
        <v>122</v>
      </c>
      <c r="B26" s="94" t="s">
        <v>161</v>
      </c>
      <c r="C26" s="102" t="s">
        <v>313</v>
      </c>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7"/>
      <c r="AF26" s="86"/>
      <c r="AG26" s="86"/>
      <c r="AH26" s="86"/>
      <c r="AI26" s="86"/>
      <c r="AJ26" s="86"/>
      <c r="AK26" s="86"/>
      <c r="AL26" s="136" t="s">
        <v>12</v>
      </c>
    </row>
    <row r="27" spans="1:39" s="1" customFormat="1" ht="24.75" customHeight="1" thickBot="1" x14ac:dyDescent="0.3">
      <c r="A27" s="94" t="s">
        <v>123</v>
      </c>
      <c r="B27" s="94" t="s">
        <v>163</v>
      </c>
      <c r="C27" s="102" t="s">
        <v>53</v>
      </c>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7"/>
      <c r="AF27" s="86"/>
      <c r="AG27" s="86"/>
      <c r="AH27" s="86"/>
      <c r="AI27" s="86"/>
      <c r="AJ27" s="86"/>
      <c r="AK27" s="86"/>
      <c r="AL27" s="136" t="s">
        <v>12</v>
      </c>
    </row>
    <row r="28" spans="1:39" s="1" customFormat="1" ht="24.75" customHeight="1" thickBot="1" x14ac:dyDescent="0.3">
      <c r="A28" s="94" t="s">
        <v>123</v>
      </c>
      <c r="B28" s="94" t="s">
        <v>164</v>
      </c>
      <c r="C28" s="102" t="s">
        <v>146</v>
      </c>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7"/>
      <c r="AF28" s="86"/>
      <c r="AG28" s="86"/>
      <c r="AH28" s="86"/>
      <c r="AI28" s="86"/>
      <c r="AJ28" s="86"/>
      <c r="AK28" s="86"/>
      <c r="AL28" s="136" t="s">
        <v>12</v>
      </c>
    </row>
    <row r="29" spans="1:39" s="1" customFormat="1" ht="24.75" customHeight="1" thickBot="1" x14ac:dyDescent="0.3">
      <c r="A29" s="94" t="s">
        <v>123</v>
      </c>
      <c r="B29" s="94" t="s">
        <v>165</v>
      </c>
      <c r="C29" s="102" t="s">
        <v>147</v>
      </c>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7"/>
      <c r="AF29" s="86"/>
      <c r="AG29" s="86"/>
      <c r="AH29" s="86"/>
      <c r="AI29" s="86"/>
      <c r="AJ29" s="86"/>
      <c r="AK29" s="86"/>
      <c r="AL29" s="136" t="s">
        <v>12</v>
      </c>
    </row>
    <row r="30" spans="1:39" s="1" customFormat="1" ht="24.75" customHeight="1" thickBot="1" x14ac:dyDescent="0.3">
      <c r="A30" s="94" t="s">
        <v>123</v>
      </c>
      <c r="B30" s="94" t="s">
        <v>166</v>
      </c>
      <c r="C30" s="102" t="s">
        <v>54</v>
      </c>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7"/>
      <c r="AF30" s="86"/>
      <c r="AG30" s="86"/>
      <c r="AH30" s="86"/>
      <c r="AI30" s="86"/>
      <c r="AJ30" s="86"/>
      <c r="AK30" s="86"/>
      <c r="AL30" s="136" t="s">
        <v>12</v>
      </c>
      <c r="AM30" s="35"/>
    </row>
    <row r="31" spans="1:39" s="1" customFormat="1" ht="24.75" customHeight="1" thickBot="1" x14ac:dyDescent="0.3">
      <c r="A31" s="94" t="s">
        <v>123</v>
      </c>
      <c r="B31" s="94" t="s">
        <v>167</v>
      </c>
      <c r="C31" s="102" t="s">
        <v>55</v>
      </c>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7"/>
      <c r="AF31" s="86"/>
      <c r="AG31" s="86"/>
      <c r="AH31" s="86"/>
      <c r="AI31" s="86"/>
      <c r="AJ31" s="86"/>
      <c r="AK31" s="86"/>
      <c r="AL31" s="136" t="s">
        <v>12</v>
      </c>
    </row>
    <row r="32" spans="1:39" s="1" customFormat="1" ht="24.75" customHeight="1" thickBot="1" x14ac:dyDescent="0.3">
      <c r="A32" s="94" t="s">
        <v>123</v>
      </c>
      <c r="B32" s="94" t="s">
        <v>168</v>
      </c>
      <c r="C32" s="102" t="s">
        <v>56</v>
      </c>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7"/>
      <c r="AF32" s="86"/>
      <c r="AG32" s="86"/>
      <c r="AH32" s="86"/>
      <c r="AI32" s="86"/>
      <c r="AJ32" s="86"/>
      <c r="AK32" s="86"/>
      <c r="AL32" s="136" t="s">
        <v>367</v>
      </c>
    </row>
    <row r="33" spans="1:38" s="1" customFormat="1" ht="24.75" customHeight="1" thickBot="1" x14ac:dyDescent="0.3">
      <c r="A33" s="94" t="s">
        <v>123</v>
      </c>
      <c r="B33" s="94" t="s">
        <v>169</v>
      </c>
      <c r="C33" s="102" t="s">
        <v>57</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7"/>
      <c r="AF33" s="86"/>
      <c r="AG33" s="86"/>
      <c r="AH33" s="86"/>
      <c r="AI33" s="86"/>
      <c r="AJ33" s="86"/>
      <c r="AK33" s="86"/>
      <c r="AL33" s="136" t="s">
        <v>367</v>
      </c>
    </row>
    <row r="34" spans="1:38" s="1" customFormat="1" ht="24.75" customHeight="1" thickBot="1" x14ac:dyDescent="0.3">
      <c r="A34" s="94" t="s">
        <v>121</v>
      </c>
      <c r="B34" s="94" t="s">
        <v>170</v>
      </c>
      <c r="C34" s="102" t="s">
        <v>58</v>
      </c>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7"/>
      <c r="AF34" s="86"/>
      <c r="AG34" s="86"/>
      <c r="AH34" s="86"/>
      <c r="AI34" s="86"/>
      <c r="AJ34" s="86"/>
      <c r="AK34" s="86"/>
      <c r="AL34" s="136" t="s">
        <v>12</v>
      </c>
    </row>
    <row r="35" spans="1:38" s="36" customFormat="1" ht="24.75" customHeight="1" thickBot="1" x14ac:dyDescent="0.3">
      <c r="A35" s="94" t="s">
        <v>124</v>
      </c>
      <c r="B35" s="94" t="s">
        <v>171</v>
      </c>
      <c r="C35" s="102" t="s">
        <v>59</v>
      </c>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7"/>
      <c r="AF35" s="86"/>
      <c r="AG35" s="86"/>
      <c r="AH35" s="86"/>
      <c r="AI35" s="86"/>
      <c r="AJ35" s="86"/>
      <c r="AK35" s="86"/>
      <c r="AL35" s="136" t="s">
        <v>12</v>
      </c>
    </row>
    <row r="36" spans="1:38" s="1" customFormat="1" ht="24.75" customHeight="1" thickBot="1" x14ac:dyDescent="0.3">
      <c r="A36" s="94" t="s">
        <v>124</v>
      </c>
      <c r="B36" s="94" t="s">
        <v>172</v>
      </c>
      <c r="C36" s="102" t="s">
        <v>345</v>
      </c>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7"/>
      <c r="AF36" s="86"/>
      <c r="AG36" s="86"/>
      <c r="AH36" s="86"/>
      <c r="AI36" s="86"/>
      <c r="AJ36" s="86"/>
      <c r="AK36" s="86"/>
      <c r="AL36" s="136" t="s">
        <v>12</v>
      </c>
    </row>
    <row r="37" spans="1:38" s="1" customFormat="1" ht="24.75" customHeight="1" thickBot="1" x14ac:dyDescent="0.3">
      <c r="A37" s="94" t="s">
        <v>121</v>
      </c>
      <c r="B37" s="94" t="s">
        <v>173</v>
      </c>
      <c r="C37" s="102" t="s">
        <v>144</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7"/>
      <c r="AF37" s="86"/>
      <c r="AG37" s="86"/>
      <c r="AH37" s="86"/>
      <c r="AI37" s="86"/>
      <c r="AJ37" s="86"/>
      <c r="AK37" s="86"/>
      <c r="AL37" s="136" t="s">
        <v>12</v>
      </c>
    </row>
    <row r="38" spans="1:38" s="1" customFormat="1" ht="24.75" customHeight="1" thickBot="1" x14ac:dyDescent="0.3">
      <c r="A38" s="94" t="s">
        <v>121</v>
      </c>
      <c r="B38" s="94" t="s">
        <v>174</v>
      </c>
      <c r="C38" s="102" t="s">
        <v>281</v>
      </c>
      <c r="D38" s="130"/>
      <c r="E38" s="130"/>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7"/>
      <c r="AF38" s="86"/>
      <c r="AG38" s="86"/>
      <c r="AH38" s="86"/>
      <c r="AI38" s="86"/>
      <c r="AJ38" s="86"/>
      <c r="AK38" s="86"/>
      <c r="AL38" s="136" t="s">
        <v>12</v>
      </c>
    </row>
    <row r="39" spans="1:38" s="1" customFormat="1" ht="24.75" customHeight="1" thickBot="1" x14ac:dyDescent="0.3">
      <c r="A39" s="94" t="s">
        <v>115</v>
      </c>
      <c r="B39" s="94" t="s">
        <v>175</v>
      </c>
      <c r="C39" s="102" t="s">
        <v>347</v>
      </c>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7"/>
      <c r="AF39" s="86"/>
      <c r="AG39" s="86"/>
      <c r="AH39" s="86"/>
      <c r="AI39" s="86"/>
      <c r="AJ39" s="86"/>
      <c r="AK39" s="86"/>
      <c r="AL39" s="136" t="s">
        <v>12</v>
      </c>
    </row>
    <row r="40" spans="1:38" s="1" customFormat="1" ht="24.75" customHeight="1" thickBot="1" x14ac:dyDescent="0.3">
      <c r="A40" s="94" t="s">
        <v>121</v>
      </c>
      <c r="B40" s="94" t="s">
        <v>176</v>
      </c>
      <c r="C40" s="102" t="s">
        <v>346</v>
      </c>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7"/>
      <c r="AF40" s="86"/>
      <c r="AG40" s="86"/>
      <c r="AH40" s="86"/>
      <c r="AI40" s="86"/>
      <c r="AJ40" s="86"/>
      <c r="AK40" s="86"/>
      <c r="AL40" s="136" t="s">
        <v>12</v>
      </c>
    </row>
    <row r="41" spans="1:38" s="1" customFormat="1" ht="24.75" customHeight="1" thickBot="1" x14ac:dyDescent="0.3">
      <c r="A41" s="94" t="s">
        <v>115</v>
      </c>
      <c r="B41" s="94" t="s">
        <v>177</v>
      </c>
      <c r="C41" s="102" t="s">
        <v>307</v>
      </c>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7"/>
      <c r="AF41" s="86"/>
      <c r="AG41" s="86"/>
      <c r="AH41" s="86"/>
      <c r="AI41" s="86"/>
      <c r="AJ41" s="86"/>
      <c r="AK41" s="86"/>
      <c r="AL41" s="136" t="s">
        <v>12</v>
      </c>
    </row>
    <row r="42" spans="1:38" s="1" customFormat="1" ht="24.75" customHeight="1" thickBot="1" x14ac:dyDescent="0.3">
      <c r="A42" s="94" t="s">
        <v>121</v>
      </c>
      <c r="B42" s="94" t="s">
        <v>178</v>
      </c>
      <c r="C42" s="102" t="s">
        <v>60</v>
      </c>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7"/>
      <c r="AF42" s="86"/>
      <c r="AG42" s="86"/>
      <c r="AH42" s="86"/>
      <c r="AI42" s="86"/>
      <c r="AJ42" s="86"/>
      <c r="AK42" s="86"/>
      <c r="AL42" s="136" t="s">
        <v>12</v>
      </c>
    </row>
    <row r="43" spans="1:38" s="1" customFormat="1" ht="24.75" customHeight="1" thickBot="1" x14ac:dyDescent="0.3">
      <c r="A43" s="94" t="s">
        <v>115</v>
      </c>
      <c r="B43" s="94" t="s">
        <v>179</v>
      </c>
      <c r="C43" s="102" t="s">
        <v>61</v>
      </c>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7"/>
      <c r="AF43" s="86"/>
      <c r="AG43" s="86"/>
      <c r="AH43" s="86"/>
      <c r="AI43" s="86"/>
      <c r="AJ43" s="86"/>
      <c r="AK43" s="86"/>
      <c r="AL43" s="136" t="s">
        <v>12</v>
      </c>
    </row>
    <row r="44" spans="1:38" s="1" customFormat="1" ht="24.75" customHeight="1" thickBot="1" x14ac:dyDescent="0.3">
      <c r="A44" s="94" t="s">
        <v>121</v>
      </c>
      <c r="B44" s="94" t="s">
        <v>180</v>
      </c>
      <c r="C44" s="102" t="s">
        <v>62</v>
      </c>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7"/>
      <c r="AF44" s="86"/>
      <c r="AG44" s="86"/>
      <c r="AH44" s="86"/>
      <c r="AI44" s="86"/>
      <c r="AJ44" s="86"/>
      <c r="AK44" s="86"/>
      <c r="AL44" s="136" t="s">
        <v>12</v>
      </c>
    </row>
    <row r="45" spans="1:38" s="1" customFormat="1" ht="24.75" customHeight="1" thickBot="1" x14ac:dyDescent="0.3">
      <c r="A45" s="94" t="s">
        <v>121</v>
      </c>
      <c r="B45" s="94" t="s">
        <v>181</v>
      </c>
      <c r="C45" s="102" t="s">
        <v>131</v>
      </c>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7"/>
      <c r="AF45" s="86"/>
      <c r="AG45" s="86"/>
      <c r="AH45" s="86"/>
      <c r="AI45" s="86"/>
      <c r="AJ45" s="86"/>
      <c r="AK45" s="86"/>
      <c r="AL45" s="136" t="s">
        <v>12</v>
      </c>
    </row>
    <row r="46" spans="1:38" s="1" customFormat="1" ht="24.75" customHeight="1" thickBot="1" x14ac:dyDescent="0.3">
      <c r="A46" s="94" t="s">
        <v>115</v>
      </c>
      <c r="B46" s="94" t="s">
        <v>182</v>
      </c>
      <c r="C46" s="102" t="s">
        <v>63</v>
      </c>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7"/>
      <c r="AF46" s="86"/>
      <c r="AG46" s="86"/>
      <c r="AH46" s="86"/>
      <c r="AI46" s="86"/>
      <c r="AJ46" s="86"/>
      <c r="AK46" s="86"/>
      <c r="AL46" s="136" t="s">
        <v>12</v>
      </c>
    </row>
    <row r="47" spans="1:38" s="1" customFormat="1" ht="24.75" customHeight="1" thickBot="1" x14ac:dyDescent="0.3">
      <c r="A47" s="94" t="s">
        <v>121</v>
      </c>
      <c r="B47" s="94" t="s">
        <v>183</v>
      </c>
      <c r="C47" s="102" t="s">
        <v>64</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7"/>
      <c r="AF47" s="86"/>
      <c r="AG47" s="86"/>
      <c r="AH47" s="86"/>
      <c r="AI47" s="86"/>
      <c r="AJ47" s="86"/>
      <c r="AK47" s="86"/>
      <c r="AL47" s="136" t="s">
        <v>12</v>
      </c>
    </row>
    <row r="48" spans="1:38" s="1" customFormat="1" ht="24.75" customHeight="1" thickBot="1" x14ac:dyDescent="0.3">
      <c r="A48" s="94" t="s">
        <v>116</v>
      </c>
      <c r="B48" s="94" t="s">
        <v>184</v>
      </c>
      <c r="C48" s="102" t="s">
        <v>65</v>
      </c>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7"/>
      <c r="AF48" s="86"/>
      <c r="AG48" s="86"/>
      <c r="AH48" s="86"/>
      <c r="AI48" s="86"/>
      <c r="AJ48" s="86"/>
      <c r="AK48" s="86"/>
      <c r="AL48" s="136" t="s">
        <v>374</v>
      </c>
    </row>
    <row r="49" spans="1:38" s="1" customFormat="1" ht="24.75" customHeight="1" thickBot="1" x14ac:dyDescent="0.3">
      <c r="A49" s="94" t="s">
        <v>116</v>
      </c>
      <c r="B49" s="94" t="s">
        <v>185</v>
      </c>
      <c r="C49" s="102" t="s">
        <v>66</v>
      </c>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7"/>
      <c r="AF49" s="86"/>
      <c r="AG49" s="86"/>
      <c r="AH49" s="86"/>
      <c r="AI49" s="86"/>
      <c r="AJ49" s="86"/>
      <c r="AK49" s="86"/>
      <c r="AL49" s="136" t="s">
        <v>375</v>
      </c>
    </row>
    <row r="50" spans="1:38" s="1" customFormat="1" ht="24.75" customHeight="1" thickBot="1" x14ac:dyDescent="0.3">
      <c r="A50" s="94" t="s">
        <v>116</v>
      </c>
      <c r="B50" s="94" t="s">
        <v>186</v>
      </c>
      <c r="C50" s="102" t="s">
        <v>67</v>
      </c>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7"/>
      <c r="AF50" s="86"/>
      <c r="AG50" s="86"/>
      <c r="AH50" s="86"/>
      <c r="AI50" s="86"/>
      <c r="AJ50" s="86"/>
      <c r="AK50" s="86"/>
      <c r="AL50" s="136" t="s">
        <v>368</v>
      </c>
    </row>
    <row r="51" spans="1:38" s="1" customFormat="1" ht="24.75" customHeight="1" thickBot="1" x14ac:dyDescent="0.3">
      <c r="A51" s="94" t="s">
        <v>116</v>
      </c>
      <c r="B51" s="95" t="s">
        <v>187</v>
      </c>
      <c r="C51" s="102" t="s">
        <v>132</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7"/>
      <c r="AF51" s="86"/>
      <c r="AG51" s="86"/>
      <c r="AH51" s="86"/>
      <c r="AI51" s="86"/>
      <c r="AJ51" s="86"/>
      <c r="AK51" s="86"/>
      <c r="AL51" s="136" t="s">
        <v>376</v>
      </c>
    </row>
    <row r="52" spans="1:38" s="1" customFormat="1" ht="24.75" customHeight="1" thickBot="1" x14ac:dyDescent="0.3">
      <c r="A52" s="94" t="s">
        <v>116</v>
      </c>
      <c r="B52" s="95" t="s">
        <v>318</v>
      </c>
      <c r="C52" s="103" t="s">
        <v>133</v>
      </c>
      <c r="D52" s="131"/>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7"/>
      <c r="AF52" s="86"/>
      <c r="AG52" s="86"/>
      <c r="AH52" s="86"/>
      <c r="AI52" s="86"/>
      <c r="AJ52" s="86"/>
      <c r="AK52" s="86"/>
      <c r="AL52" s="136" t="s">
        <v>377</v>
      </c>
    </row>
    <row r="53" spans="1:38" s="1" customFormat="1" ht="24.75" customHeight="1" thickBot="1" x14ac:dyDescent="0.3">
      <c r="A53" s="94" t="s">
        <v>116</v>
      </c>
      <c r="B53" s="95" t="s">
        <v>319</v>
      </c>
      <c r="C53" s="103" t="s">
        <v>68</v>
      </c>
      <c r="D53" s="131"/>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7"/>
      <c r="AF53" s="86"/>
      <c r="AG53" s="86"/>
      <c r="AH53" s="86"/>
      <c r="AI53" s="86"/>
      <c r="AJ53" s="86"/>
      <c r="AK53" s="86"/>
      <c r="AL53" s="136" t="s">
        <v>373</v>
      </c>
    </row>
    <row r="54" spans="1:38" s="1" customFormat="1" ht="23.4" thickBot="1" x14ac:dyDescent="0.3">
      <c r="A54" s="94" t="s">
        <v>116</v>
      </c>
      <c r="B54" s="95" t="s">
        <v>188</v>
      </c>
      <c r="C54" s="103" t="s">
        <v>291</v>
      </c>
      <c r="D54" s="131"/>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7"/>
      <c r="AF54" s="86"/>
      <c r="AG54" s="86"/>
      <c r="AH54" s="86"/>
      <c r="AI54" s="86"/>
      <c r="AJ54" s="86"/>
      <c r="AK54" s="86"/>
      <c r="AL54" s="136" t="s">
        <v>369</v>
      </c>
    </row>
    <row r="55" spans="1:38" s="1" customFormat="1" ht="24.75" customHeight="1" thickBot="1" x14ac:dyDescent="0.3">
      <c r="A55" s="94" t="s">
        <v>116</v>
      </c>
      <c r="B55" s="95" t="s">
        <v>189</v>
      </c>
      <c r="C55" s="103" t="s">
        <v>262</v>
      </c>
      <c r="D55" s="131"/>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7"/>
      <c r="AF55" s="86"/>
      <c r="AG55" s="86"/>
      <c r="AH55" s="86"/>
      <c r="AI55" s="86"/>
      <c r="AJ55" s="86"/>
      <c r="AK55" s="86"/>
      <c r="AL55" s="136" t="s">
        <v>378</v>
      </c>
    </row>
    <row r="56" spans="1:38" s="1" customFormat="1" ht="24.75" customHeight="1" thickBot="1" x14ac:dyDescent="0.3">
      <c r="A56" s="95" t="s">
        <v>116</v>
      </c>
      <c r="B56" s="95" t="s">
        <v>317</v>
      </c>
      <c r="C56" s="103" t="s">
        <v>148</v>
      </c>
      <c r="D56" s="131" t="s">
        <v>305</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7"/>
      <c r="AF56" s="86"/>
      <c r="AG56" s="86"/>
      <c r="AH56" s="86"/>
      <c r="AI56" s="86"/>
      <c r="AJ56" s="86"/>
      <c r="AK56" s="86"/>
      <c r="AL56" s="136"/>
    </row>
    <row r="57" spans="1:38" s="1" customFormat="1" ht="24.75" customHeight="1" thickBot="1" x14ac:dyDescent="0.3">
      <c r="A57" s="94" t="s">
        <v>114</v>
      </c>
      <c r="B57" s="94" t="s">
        <v>190</v>
      </c>
      <c r="C57" s="102" t="s">
        <v>69</v>
      </c>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7"/>
      <c r="AF57" s="86"/>
      <c r="AG57" s="86"/>
      <c r="AH57" s="86"/>
      <c r="AI57" s="86"/>
      <c r="AJ57" s="86"/>
      <c r="AK57" s="86"/>
      <c r="AL57" s="136" t="s">
        <v>379</v>
      </c>
    </row>
    <row r="58" spans="1:38" s="1" customFormat="1" ht="24.75" customHeight="1" thickBot="1" x14ac:dyDescent="0.3">
      <c r="A58" s="94" t="s">
        <v>114</v>
      </c>
      <c r="B58" s="94" t="s">
        <v>191</v>
      </c>
      <c r="C58" s="102" t="s">
        <v>70</v>
      </c>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7"/>
      <c r="AF58" s="86"/>
      <c r="AG58" s="86"/>
      <c r="AH58" s="86"/>
      <c r="AI58" s="86"/>
      <c r="AJ58" s="86"/>
      <c r="AK58" s="86"/>
      <c r="AL58" s="136" t="s">
        <v>380</v>
      </c>
    </row>
    <row r="59" spans="1:38" s="1" customFormat="1" ht="24.75" customHeight="1" thickBot="1" x14ac:dyDescent="0.3">
      <c r="A59" s="94" t="s">
        <v>114</v>
      </c>
      <c r="B59" s="96" t="s">
        <v>192</v>
      </c>
      <c r="C59" s="102" t="s">
        <v>102</v>
      </c>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7"/>
      <c r="AF59" s="86"/>
      <c r="AG59" s="86"/>
      <c r="AH59" s="86"/>
      <c r="AI59" s="86"/>
      <c r="AJ59" s="86"/>
      <c r="AK59" s="86"/>
      <c r="AL59" s="136" t="s">
        <v>381</v>
      </c>
    </row>
    <row r="60" spans="1:38" s="1" customFormat="1" ht="24.75" customHeight="1" thickBot="1" x14ac:dyDescent="0.3">
      <c r="A60" s="94" t="s">
        <v>114</v>
      </c>
      <c r="B60" s="96" t="s">
        <v>328</v>
      </c>
      <c r="C60" s="102" t="s">
        <v>73</v>
      </c>
      <c r="D60" s="129"/>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7"/>
      <c r="AF60" s="86"/>
      <c r="AG60" s="86"/>
      <c r="AH60" s="86"/>
      <c r="AI60" s="86"/>
      <c r="AJ60" s="86"/>
      <c r="AK60" s="86"/>
      <c r="AL60" s="136" t="s">
        <v>370</v>
      </c>
    </row>
    <row r="61" spans="1:38" s="1" customFormat="1" ht="24.75" customHeight="1" thickBot="1" x14ac:dyDescent="0.3">
      <c r="A61" s="94" t="s">
        <v>114</v>
      </c>
      <c r="B61" s="96" t="s">
        <v>329</v>
      </c>
      <c r="C61" s="102" t="s">
        <v>74</v>
      </c>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7"/>
      <c r="AF61" s="86"/>
      <c r="AG61" s="86"/>
      <c r="AH61" s="86"/>
      <c r="AI61" s="86"/>
      <c r="AJ61" s="86"/>
      <c r="AK61" s="86"/>
      <c r="AL61" s="136" t="s">
        <v>371</v>
      </c>
    </row>
    <row r="62" spans="1:38" s="1" customFormat="1" ht="24.75" customHeight="1" thickBot="1" x14ac:dyDescent="0.3">
      <c r="A62" s="94" t="s">
        <v>114</v>
      </c>
      <c r="B62" s="96" t="s">
        <v>330</v>
      </c>
      <c r="C62" s="102" t="s">
        <v>75</v>
      </c>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7"/>
      <c r="AF62" s="86"/>
      <c r="AG62" s="86"/>
      <c r="AH62" s="86"/>
      <c r="AI62" s="86"/>
      <c r="AJ62" s="86"/>
      <c r="AK62" s="86"/>
      <c r="AL62" s="136" t="s">
        <v>372</v>
      </c>
    </row>
    <row r="63" spans="1:38" s="1" customFormat="1" ht="24.75" customHeight="1" thickBot="1" x14ac:dyDescent="0.3">
      <c r="A63" s="94" t="s">
        <v>114</v>
      </c>
      <c r="B63" s="96" t="s">
        <v>320</v>
      </c>
      <c r="C63" s="103" t="s">
        <v>308</v>
      </c>
      <c r="D63" s="132"/>
      <c r="E63" s="133"/>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7"/>
      <c r="AF63" s="86"/>
      <c r="AG63" s="86"/>
      <c r="AH63" s="86"/>
      <c r="AI63" s="86"/>
      <c r="AJ63" s="86"/>
      <c r="AK63" s="86"/>
      <c r="AL63" s="136" t="s">
        <v>368</v>
      </c>
    </row>
    <row r="64" spans="1:38" s="1" customFormat="1" ht="24.75" customHeight="1" thickBot="1" x14ac:dyDescent="0.3">
      <c r="A64" s="94" t="s">
        <v>114</v>
      </c>
      <c r="B64" s="96" t="s">
        <v>193</v>
      </c>
      <c r="C64" s="102" t="s">
        <v>76</v>
      </c>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7"/>
      <c r="AF64" s="86"/>
      <c r="AG64" s="86"/>
      <c r="AH64" s="86"/>
      <c r="AI64" s="86"/>
      <c r="AJ64" s="86"/>
      <c r="AK64" s="86"/>
      <c r="AL64" s="136" t="s">
        <v>382</v>
      </c>
    </row>
    <row r="65" spans="1:38" s="1" customFormat="1" ht="24.75" customHeight="1" thickBot="1" x14ac:dyDescent="0.3">
      <c r="A65" s="94" t="s">
        <v>114</v>
      </c>
      <c r="B65" s="95" t="s">
        <v>194</v>
      </c>
      <c r="C65" s="102" t="s">
        <v>77</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7"/>
      <c r="AF65" s="86"/>
      <c r="AG65" s="86"/>
      <c r="AH65" s="86"/>
      <c r="AI65" s="86"/>
      <c r="AJ65" s="86"/>
      <c r="AK65" s="86"/>
      <c r="AL65" s="136" t="s">
        <v>383</v>
      </c>
    </row>
    <row r="66" spans="1:38" s="1" customFormat="1" ht="24.75" customHeight="1" thickBot="1" x14ac:dyDescent="0.3">
      <c r="A66" s="94" t="s">
        <v>114</v>
      </c>
      <c r="B66" s="95" t="s">
        <v>195</v>
      </c>
      <c r="C66" s="102" t="s">
        <v>78</v>
      </c>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7"/>
      <c r="AF66" s="86"/>
      <c r="AG66" s="86"/>
      <c r="AH66" s="86"/>
      <c r="AI66" s="86"/>
      <c r="AJ66" s="86"/>
      <c r="AK66" s="86"/>
      <c r="AL66" s="136" t="s">
        <v>384</v>
      </c>
    </row>
    <row r="67" spans="1:38" s="1" customFormat="1" ht="24.75" customHeight="1" thickBot="1" x14ac:dyDescent="0.3">
      <c r="A67" s="94" t="s">
        <v>114</v>
      </c>
      <c r="B67" s="95" t="s">
        <v>196</v>
      </c>
      <c r="C67" s="102" t="s">
        <v>79</v>
      </c>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7"/>
      <c r="AF67" s="86"/>
      <c r="AG67" s="86"/>
      <c r="AH67" s="86"/>
      <c r="AI67" s="86"/>
      <c r="AJ67" s="86"/>
      <c r="AK67" s="86"/>
      <c r="AL67" s="136" t="s">
        <v>385</v>
      </c>
    </row>
    <row r="68" spans="1:38" s="1" customFormat="1" ht="24.75" customHeight="1" thickBot="1" x14ac:dyDescent="0.3">
      <c r="A68" s="94" t="s">
        <v>114</v>
      </c>
      <c r="B68" s="95" t="s">
        <v>197</v>
      </c>
      <c r="C68" s="102" t="s">
        <v>269</v>
      </c>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7"/>
      <c r="AF68" s="86"/>
      <c r="AG68" s="86"/>
      <c r="AH68" s="86"/>
      <c r="AI68" s="86"/>
      <c r="AJ68" s="86"/>
      <c r="AK68" s="86"/>
      <c r="AL68" s="136" t="s">
        <v>386</v>
      </c>
    </row>
    <row r="69" spans="1:38" s="1" customFormat="1" ht="24.75" customHeight="1" thickBot="1" x14ac:dyDescent="0.3">
      <c r="A69" s="94" t="s">
        <v>114</v>
      </c>
      <c r="B69" s="94" t="s">
        <v>198</v>
      </c>
      <c r="C69" s="102" t="s">
        <v>151</v>
      </c>
      <c r="D69" s="130"/>
      <c r="E69" s="130"/>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7"/>
      <c r="AF69" s="86"/>
      <c r="AG69" s="86"/>
      <c r="AH69" s="86"/>
      <c r="AI69" s="86"/>
      <c r="AJ69" s="86"/>
      <c r="AK69" s="86"/>
      <c r="AL69" s="136" t="s">
        <v>387</v>
      </c>
    </row>
    <row r="70" spans="1:38" s="1" customFormat="1" ht="24.75" customHeight="1" thickBot="1" x14ac:dyDescent="0.3">
      <c r="A70" s="94" t="s">
        <v>114</v>
      </c>
      <c r="B70" s="94" t="s">
        <v>199</v>
      </c>
      <c r="C70" s="102" t="s">
        <v>331</v>
      </c>
      <c r="D70" s="130"/>
      <c r="E70" s="130"/>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7"/>
      <c r="AF70" s="86"/>
      <c r="AG70" s="86"/>
      <c r="AH70" s="86"/>
      <c r="AI70" s="86"/>
      <c r="AJ70" s="86"/>
      <c r="AK70" s="86"/>
      <c r="AL70" s="136" t="s">
        <v>368</v>
      </c>
    </row>
    <row r="71" spans="1:38" s="1" customFormat="1" ht="24.75" customHeight="1" thickBot="1" x14ac:dyDescent="0.3">
      <c r="A71" s="94" t="s">
        <v>114</v>
      </c>
      <c r="B71" s="94" t="s">
        <v>200</v>
      </c>
      <c r="C71" s="102" t="s">
        <v>270</v>
      </c>
      <c r="D71" s="130"/>
      <c r="E71" s="130"/>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7"/>
      <c r="AF71" s="86"/>
      <c r="AG71" s="86"/>
      <c r="AH71" s="86"/>
      <c r="AI71" s="86"/>
      <c r="AJ71" s="86"/>
      <c r="AK71" s="86"/>
      <c r="AL71" s="136" t="s">
        <v>368</v>
      </c>
    </row>
    <row r="72" spans="1:38" s="1" customFormat="1" ht="24.75" customHeight="1" thickBot="1" x14ac:dyDescent="0.3">
      <c r="A72" s="94" t="s">
        <v>114</v>
      </c>
      <c r="B72" s="94" t="s">
        <v>201</v>
      </c>
      <c r="C72" s="102" t="s">
        <v>80</v>
      </c>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7"/>
      <c r="AF72" s="86"/>
      <c r="AG72" s="86"/>
      <c r="AH72" s="86"/>
      <c r="AI72" s="86"/>
      <c r="AJ72" s="86"/>
      <c r="AK72" s="86"/>
      <c r="AL72" s="136" t="s">
        <v>388</v>
      </c>
    </row>
    <row r="73" spans="1:38" s="1" customFormat="1" ht="24.75" customHeight="1" thickBot="1" x14ac:dyDescent="0.3">
      <c r="A73" s="94" t="s">
        <v>114</v>
      </c>
      <c r="B73" s="94" t="s">
        <v>202</v>
      </c>
      <c r="C73" s="102" t="s">
        <v>81</v>
      </c>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7"/>
      <c r="AF73" s="86"/>
      <c r="AG73" s="86"/>
      <c r="AH73" s="86"/>
      <c r="AI73" s="86"/>
      <c r="AJ73" s="86"/>
      <c r="AK73" s="86"/>
      <c r="AL73" s="136" t="s">
        <v>389</v>
      </c>
    </row>
    <row r="74" spans="1:38" s="1" customFormat="1" ht="24.75" customHeight="1" thickBot="1" x14ac:dyDescent="0.3">
      <c r="A74" s="94" t="s">
        <v>114</v>
      </c>
      <c r="B74" s="94" t="s">
        <v>203</v>
      </c>
      <c r="C74" s="102" t="s">
        <v>292</v>
      </c>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7"/>
      <c r="AF74" s="86"/>
      <c r="AG74" s="86"/>
      <c r="AH74" s="86"/>
      <c r="AI74" s="86"/>
      <c r="AJ74" s="86"/>
      <c r="AK74" s="86"/>
      <c r="AL74" s="136" t="s">
        <v>390</v>
      </c>
    </row>
    <row r="75" spans="1:38" s="1" customFormat="1" ht="24.75" customHeight="1" thickBot="1" x14ac:dyDescent="0.3">
      <c r="A75" s="94" t="s">
        <v>114</v>
      </c>
      <c r="B75" s="94" t="s">
        <v>204</v>
      </c>
      <c r="C75" s="102" t="s">
        <v>271</v>
      </c>
      <c r="D75" s="130"/>
      <c r="E75" s="130"/>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7"/>
      <c r="AF75" s="86"/>
      <c r="AG75" s="86"/>
      <c r="AH75" s="86"/>
      <c r="AI75" s="86"/>
      <c r="AJ75" s="86"/>
      <c r="AK75" s="86"/>
      <c r="AL75" s="136" t="s">
        <v>391</v>
      </c>
    </row>
    <row r="76" spans="1:38" s="1" customFormat="1" ht="24.75" customHeight="1" thickBot="1" x14ac:dyDescent="0.3">
      <c r="A76" s="94" t="s">
        <v>114</v>
      </c>
      <c r="B76" s="94" t="s">
        <v>205</v>
      </c>
      <c r="C76" s="102" t="s">
        <v>83</v>
      </c>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7"/>
      <c r="AF76" s="86"/>
      <c r="AG76" s="86"/>
      <c r="AH76" s="86"/>
      <c r="AI76" s="86"/>
      <c r="AJ76" s="86"/>
      <c r="AK76" s="86"/>
      <c r="AL76" s="136" t="s">
        <v>392</v>
      </c>
    </row>
    <row r="77" spans="1:38" s="1" customFormat="1" ht="24.75" customHeight="1" thickBot="1" x14ac:dyDescent="0.3">
      <c r="A77" s="94" t="s">
        <v>114</v>
      </c>
      <c r="B77" s="94" t="s">
        <v>206</v>
      </c>
      <c r="C77" s="102" t="s">
        <v>85</v>
      </c>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7"/>
      <c r="AF77" s="86"/>
      <c r="AG77" s="86"/>
      <c r="AH77" s="86"/>
      <c r="AI77" s="86"/>
      <c r="AJ77" s="86"/>
      <c r="AK77" s="86"/>
      <c r="AL77" s="136" t="s">
        <v>393</v>
      </c>
    </row>
    <row r="78" spans="1:38" s="1" customFormat="1" ht="24.75" customHeight="1" thickBot="1" x14ac:dyDescent="0.3">
      <c r="A78" s="94" t="s">
        <v>114</v>
      </c>
      <c r="B78" s="94" t="s">
        <v>207</v>
      </c>
      <c r="C78" s="102" t="s">
        <v>82</v>
      </c>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7"/>
      <c r="AF78" s="86"/>
      <c r="AG78" s="86"/>
      <c r="AH78" s="86"/>
      <c r="AI78" s="86"/>
      <c r="AJ78" s="86"/>
      <c r="AK78" s="86"/>
      <c r="AL78" s="136" t="s">
        <v>394</v>
      </c>
    </row>
    <row r="79" spans="1:38" s="1" customFormat="1" ht="24.75" customHeight="1" thickBot="1" x14ac:dyDescent="0.3">
      <c r="A79" s="94" t="s">
        <v>114</v>
      </c>
      <c r="B79" s="94" t="s">
        <v>208</v>
      </c>
      <c r="C79" s="102" t="s">
        <v>84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7"/>
      <c r="AF79" s="86"/>
      <c r="AG79" s="86"/>
      <c r="AH79" s="86"/>
      <c r="AI79" s="86"/>
      <c r="AJ79" s="86"/>
      <c r="AK79" s="86"/>
      <c r="AL79" s="136" t="s">
        <v>395</v>
      </c>
    </row>
    <row r="80" spans="1:38" s="1" customFormat="1" ht="24.75" customHeight="1" thickBot="1" x14ac:dyDescent="0.3">
      <c r="A80" s="94" t="s">
        <v>114</v>
      </c>
      <c r="B80" s="95" t="s">
        <v>209</v>
      </c>
      <c r="C80" s="103" t="s">
        <v>309</v>
      </c>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7"/>
      <c r="AF80" s="86"/>
      <c r="AG80" s="86"/>
      <c r="AH80" s="86"/>
      <c r="AI80" s="86"/>
      <c r="AJ80" s="86"/>
      <c r="AK80" s="86"/>
      <c r="AL80" s="136" t="s">
        <v>368</v>
      </c>
    </row>
    <row r="81" spans="1:38" s="1" customFormat="1" ht="24.75" customHeight="1" thickBot="1" x14ac:dyDescent="0.3">
      <c r="A81" s="94" t="s">
        <v>114</v>
      </c>
      <c r="B81" s="95" t="s">
        <v>210</v>
      </c>
      <c r="C81" s="103" t="s">
        <v>362</v>
      </c>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7"/>
      <c r="AF81" s="86"/>
      <c r="AG81" s="86"/>
      <c r="AH81" s="86"/>
      <c r="AI81" s="86"/>
      <c r="AJ81" s="86"/>
      <c r="AK81" s="86"/>
      <c r="AL81" s="136" t="s">
        <v>396</v>
      </c>
    </row>
    <row r="82" spans="1:38" s="1" customFormat="1" ht="24.75" customHeight="1" thickBot="1" x14ac:dyDescent="0.3">
      <c r="A82" s="94" t="s">
        <v>117</v>
      </c>
      <c r="B82" s="95" t="s">
        <v>217</v>
      </c>
      <c r="C82" s="85" t="s">
        <v>92</v>
      </c>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7"/>
      <c r="AF82" s="86"/>
      <c r="AG82" s="86"/>
      <c r="AH82" s="86"/>
      <c r="AI82" s="86"/>
      <c r="AJ82" s="86"/>
      <c r="AK82" s="86"/>
      <c r="AL82" s="136"/>
    </row>
    <row r="83" spans="1:38" s="1" customFormat="1" ht="24.75" customHeight="1" thickBot="1" x14ac:dyDescent="0.3">
      <c r="A83" s="94" t="s">
        <v>114</v>
      </c>
      <c r="B83" s="115" t="s">
        <v>218</v>
      </c>
      <c r="C83" s="88" t="s">
        <v>72</v>
      </c>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7"/>
      <c r="AF83" s="86"/>
      <c r="AG83" s="86"/>
      <c r="AH83" s="86"/>
      <c r="AI83" s="86"/>
      <c r="AJ83" s="86"/>
      <c r="AK83" s="86"/>
      <c r="AL83" s="136"/>
    </row>
    <row r="84" spans="1:38" s="1" customFormat="1" ht="24.75" customHeight="1" thickBot="1" x14ac:dyDescent="0.3">
      <c r="A84" s="94" t="s">
        <v>114</v>
      </c>
      <c r="B84" s="115" t="s">
        <v>219</v>
      </c>
      <c r="C84" s="88" t="s">
        <v>71</v>
      </c>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7"/>
      <c r="AF84" s="86"/>
      <c r="AG84" s="86"/>
      <c r="AH84" s="86"/>
      <c r="AI84" s="86"/>
      <c r="AJ84" s="86"/>
      <c r="AK84" s="86"/>
      <c r="AL84" s="136"/>
    </row>
    <row r="85" spans="1:38" s="1" customFormat="1" ht="24.75" customHeight="1" thickBot="1" x14ac:dyDescent="0.3">
      <c r="A85" s="94" t="s">
        <v>117</v>
      </c>
      <c r="B85" s="103" t="s">
        <v>220</v>
      </c>
      <c r="C85" s="88" t="s">
        <v>348</v>
      </c>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7"/>
      <c r="AF85" s="86"/>
      <c r="AG85" s="86"/>
      <c r="AH85" s="86"/>
      <c r="AI85" s="86"/>
      <c r="AJ85" s="86"/>
      <c r="AK85" s="86"/>
      <c r="AL85" s="136" t="s">
        <v>397</v>
      </c>
    </row>
    <row r="86" spans="1:38" s="1" customFormat="1" ht="24.75" customHeight="1" thickBot="1" x14ac:dyDescent="0.3">
      <c r="A86" s="94" t="s">
        <v>117</v>
      </c>
      <c r="B86" s="103" t="s">
        <v>221</v>
      </c>
      <c r="C86" s="85" t="s">
        <v>88</v>
      </c>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7"/>
      <c r="AF86" s="86"/>
      <c r="AG86" s="86"/>
      <c r="AH86" s="86"/>
      <c r="AI86" s="86"/>
      <c r="AJ86" s="86"/>
      <c r="AK86" s="86"/>
      <c r="AL86" s="136" t="s">
        <v>398</v>
      </c>
    </row>
    <row r="87" spans="1:38" s="1" customFormat="1" ht="24.75" customHeight="1" thickBot="1" x14ac:dyDescent="0.3">
      <c r="A87" s="94" t="s">
        <v>117</v>
      </c>
      <c r="B87" s="103" t="s">
        <v>222</v>
      </c>
      <c r="C87" s="85" t="s">
        <v>89</v>
      </c>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7"/>
      <c r="AF87" s="86"/>
      <c r="AG87" s="86"/>
      <c r="AH87" s="86"/>
      <c r="AI87" s="86"/>
      <c r="AJ87" s="86"/>
      <c r="AK87" s="86"/>
      <c r="AL87" s="136" t="s">
        <v>398</v>
      </c>
    </row>
    <row r="88" spans="1:38" s="1" customFormat="1" ht="24.75" customHeight="1" thickBot="1" x14ac:dyDescent="0.3">
      <c r="A88" s="94" t="s">
        <v>117</v>
      </c>
      <c r="B88" s="103" t="s">
        <v>223</v>
      </c>
      <c r="C88" s="85" t="s">
        <v>90</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7"/>
      <c r="AF88" s="86"/>
      <c r="AG88" s="86"/>
      <c r="AH88" s="86"/>
      <c r="AI88" s="86"/>
      <c r="AJ88" s="86"/>
      <c r="AK88" s="86"/>
      <c r="AL88" s="136" t="s">
        <v>399</v>
      </c>
    </row>
    <row r="89" spans="1:38" s="1" customFormat="1" ht="24.75" customHeight="1" thickBot="1" x14ac:dyDescent="0.3">
      <c r="A89" s="94" t="s">
        <v>117</v>
      </c>
      <c r="B89" s="103" t="s">
        <v>224</v>
      </c>
      <c r="C89" s="85" t="s">
        <v>91</v>
      </c>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7"/>
      <c r="AF89" s="86"/>
      <c r="AG89" s="86"/>
      <c r="AH89" s="86"/>
      <c r="AI89" s="86"/>
      <c r="AJ89" s="86"/>
      <c r="AK89" s="86"/>
      <c r="AL89" s="136" t="s">
        <v>399</v>
      </c>
    </row>
    <row r="90" spans="1:38" s="9" customFormat="1" ht="24.75" customHeight="1" thickBot="1" x14ac:dyDescent="0.25">
      <c r="A90" s="94" t="s">
        <v>117</v>
      </c>
      <c r="B90" s="103" t="s">
        <v>225</v>
      </c>
      <c r="C90" s="85" t="s">
        <v>282</v>
      </c>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6"/>
      <c r="AG90" s="86"/>
      <c r="AH90" s="86"/>
      <c r="AI90" s="86"/>
      <c r="AJ90" s="86"/>
      <c r="AK90" s="86"/>
      <c r="AL90" s="136"/>
    </row>
    <row r="91" spans="1:38" s="1" customFormat="1" ht="24.75" customHeight="1" thickBot="1" x14ac:dyDescent="0.3">
      <c r="A91" s="94" t="s">
        <v>117</v>
      </c>
      <c r="B91" s="95" t="s">
        <v>258</v>
      </c>
      <c r="C91" s="103" t="s">
        <v>283</v>
      </c>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7"/>
      <c r="AF91" s="86"/>
      <c r="AG91" s="86"/>
      <c r="AH91" s="86"/>
      <c r="AI91" s="86"/>
      <c r="AJ91" s="86"/>
      <c r="AK91" s="86"/>
      <c r="AL91" s="136" t="s">
        <v>368</v>
      </c>
    </row>
    <row r="92" spans="1:38" s="1" customFormat="1" ht="24.75" customHeight="1" thickBot="1" x14ac:dyDescent="0.3">
      <c r="A92" s="94" t="s">
        <v>114</v>
      </c>
      <c r="B92" s="94" t="s">
        <v>211</v>
      </c>
      <c r="C92" s="102" t="s">
        <v>110</v>
      </c>
      <c r="D92" s="130"/>
      <c r="E92" s="130"/>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6"/>
      <c r="AG92" s="86"/>
      <c r="AH92" s="86"/>
      <c r="AI92" s="86"/>
      <c r="AJ92" s="86"/>
      <c r="AK92" s="86"/>
      <c r="AL92" s="136" t="s">
        <v>400</v>
      </c>
    </row>
    <row r="93" spans="1:38" s="1" customFormat="1" ht="24.75" customHeight="1" thickBot="1" x14ac:dyDescent="0.3">
      <c r="A93" s="94" t="s">
        <v>114</v>
      </c>
      <c r="B93" s="95" t="s">
        <v>212</v>
      </c>
      <c r="C93" s="102" t="s">
        <v>111</v>
      </c>
      <c r="D93" s="130"/>
      <c r="E93" s="130"/>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7"/>
      <c r="AF93" s="86"/>
      <c r="AG93" s="86"/>
      <c r="AH93" s="86"/>
      <c r="AI93" s="86"/>
      <c r="AJ93" s="86"/>
      <c r="AK93" s="86"/>
      <c r="AL93" s="136" t="s">
        <v>401</v>
      </c>
    </row>
    <row r="94" spans="1:38" s="1" customFormat="1" ht="24.75" customHeight="1" thickBot="1" x14ac:dyDescent="0.3">
      <c r="A94" s="94" t="s">
        <v>114</v>
      </c>
      <c r="B94" s="80" t="s">
        <v>257</v>
      </c>
      <c r="C94" s="102" t="s">
        <v>294</v>
      </c>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6"/>
      <c r="AG94" s="86"/>
      <c r="AH94" s="86"/>
      <c r="AI94" s="86"/>
      <c r="AJ94" s="86"/>
      <c r="AK94" s="86"/>
      <c r="AL94" s="136"/>
    </row>
    <row r="95" spans="1:38" s="1" customFormat="1" ht="24.75" customHeight="1" thickBot="1" x14ac:dyDescent="0.3">
      <c r="A95" s="94" t="s">
        <v>114</v>
      </c>
      <c r="B95" s="80" t="s">
        <v>213</v>
      </c>
      <c r="C95" s="102" t="s">
        <v>86</v>
      </c>
      <c r="D95" s="130"/>
      <c r="E95" s="130"/>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6"/>
      <c r="AG95" s="86"/>
      <c r="AH95" s="86"/>
      <c r="AI95" s="86"/>
      <c r="AJ95" s="86"/>
      <c r="AK95" s="86"/>
      <c r="AL95" s="136" t="s">
        <v>368</v>
      </c>
    </row>
    <row r="96" spans="1:38" s="1" customFormat="1" ht="24.75" customHeight="1" thickBot="1" x14ac:dyDescent="0.3">
      <c r="A96" s="94" t="s">
        <v>114</v>
      </c>
      <c r="B96" s="95" t="s">
        <v>214</v>
      </c>
      <c r="C96" s="102" t="s">
        <v>87</v>
      </c>
      <c r="D96" s="134"/>
      <c r="E96" s="134"/>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7"/>
      <c r="AF96" s="86"/>
      <c r="AG96" s="86"/>
      <c r="AH96" s="86"/>
      <c r="AI96" s="86"/>
      <c r="AJ96" s="86"/>
      <c r="AK96" s="86"/>
      <c r="AL96" s="136" t="s">
        <v>399</v>
      </c>
    </row>
    <row r="97" spans="1:38" s="1" customFormat="1" ht="24.75" customHeight="1" thickBot="1" x14ac:dyDescent="0.3">
      <c r="A97" s="94" t="s">
        <v>114</v>
      </c>
      <c r="B97" s="95" t="s">
        <v>215</v>
      </c>
      <c r="C97" s="102" t="s">
        <v>361</v>
      </c>
      <c r="D97" s="134"/>
      <c r="E97" s="134"/>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6"/>
      <c r="AG97" s="86"/>
      <c r="AH97" s="86"/>
      <c r="AI97" s="86"/>
      <c r="AJ97" s="86"/>
      <c r="AK97" s="86"/>
      <c r="AL97" s="136" t="s">
        <v>399</v>
      </c>
    </row>
    <row r="98" spans="1:38" s="1" customFormat="1" ht="24.75" customHeight="1" thickBot="1" x14ac:dyDescent="0.3">
      <c r="A98" s="94" t="s">
        <v>114</v>
      </c>
      <c r="B98" s="95" t="s">
        <v>216</v>
      </c>
      <c r="C98" s="103" t="s">
        <v>310</v>
      </c>
      <c r="D98" s="134"/>
      <c r="E98" s="134"/>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6"/>
      <c r="AG98" s="86"/>
      <c r="AH98" s="86"/>
      <c r="AI98" s="86"/>
      <c r="AJ98" s="86"/>
      <c r="AK98" s="86"/>
      <c r="AL98" s="136" t="s">
        <v>399</v>
      </c>
    </row>
    <row r="99" spans="1:38" s="1" customFormat="1" ht="24.75" customHeight="1" thickBot="1" x14ac:dyDescent="0.3">
      <c r="A99" s="94" t="s">
        <v>118</v>
      </c>
      <c r="B99" s="94" t="s">
        <v>226</v>
      </c>
      <c r="C99" s="102" t="s">
        <v>280</v>
      </c>
      <c r="D99" s="134"/>
      <c r="E99" s="134"/>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6"/>
      <c r="AG99" s="86"/>
      <c r="AH99" s="86"/>
      <c r="AI99" s="86"/>
      <c r="AJ99" s="86"/>
      <c r="AK99" s="86"/>
      <c r="AL99" s="136" t="s">
        <v>402</v>
      </c>
    </row>
    <row r="100" spans="1:38" s="1" customFormat="1" ht="24.75" customHeight="1" thickBot="1" x14ac:dyDescent="0.3">
      <c r="A100" s="94" t="s">
        <v>118</v>
      </c>
      <c r="B100" s="94" t="s">
        <v>227</v>
      </c>
      <c r="C100" s="102" t="s">
        <v>279</v>
      </c>
      <c r="D100" s="134"/>
      <c r="E100" s="134"/>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6"/>
      <c r="AG100" s="86"/>
      <c r="AH100" s="86"/>
      <c r="AI100" s="86"/>
      <c r="AJ100" s="86"/>
      <c r="AK100" s="86"/>
      <c r="AL100" s="136" t="s">
        <v>402</v>
      </c>
    </row>
    <row r="101" spans="1:38" s="1" customFormat="1" ht="24.75" customHeight="1" thickBot="1" x14ac:dyDescent="0.3">
      <c r="A101" s="94" t="s">
        <v>118</v>
      </c>
      <c r="B101" s="94" t="s">
        <v>229</v>
      </c>
      <c r="C101" s="102" t="s">
        <v>272</v>
      </c>
      <c r="D101" s="134"/>
      <c r="E101" s="134"/>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6"/>
      <c r="AG101" s="86"/>
      <c r="AH101" s="86"/>
      <c r="AI101" s="86"/>
      <c r="AJ101" s="86"/>
      <c r="AK101" s="86"/>
      <c r="AL101" s="136" t="s">
        <v>402</v>
      </c>
    </row>
    <row r="102" spans="1:38" s="1" customFormat="1" ht="24.75" customHeight="1" thickBot="1" x14ac:dyDescent="0.3">
      <c r="A102" s="94" t="s">
        <v>118</v>
      </c>
      <c r="B102" s="94" t="s">
        <v>230</v>
      </c>
      <c r="C102" s="102" t="s">
        <v>273</v>
      </c>
      <c r="D102" s="134"/>
      <c r="E102" s="134"/>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6"/>
      <c r="AG102" s="86"/>
      <c r="AH102" s="86"/>
      <c r="AI102" s="86"/>
      <c r="AJ102" s="86"/>
      <c r="AK102" s="86"/>
      <c r="AL102" s="136" t="s">
        <v>402</v>
      </c>
    </row>
    <row r="103" spans="1:38" s="1" customFormat="1" ht="24.75" customHeight="1" thickBot="1" x14ac:dyDescent="0.3">
      <c r="A103" s="94" t="s">
        <v>118</v>
      </c>
      <c r="B103" s="94" t="s">
        <v>228</v>
      </c>
      <c r="C103" s="102" t="s">
        <v>274</v>
      </c>
      <c r="D103" s="134"/>
      <c r="E103" s="129"/>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6"/>
      <c r="AG103" s="86"/>
      <c r="AH103" s="86"/>
      <c r="AI103" s="86"/>
      <c r="AJ103" s="86"/>
      <c r="AK103" s="86"/>
      <c r="AL103" s="136" t="s">
        <v>402</v>
      </c>
    </row>
    <row r="104" spans="1:38" s="1" customFormat="1" ht="24.75" customHeight="1" thickBot="1" x14ac:dyDescent="0.3">
      <c r="A104" s="94" t="s">
        <v>118</v>
      </c>
      <c r="B104" s="94" t="s">
        <v>353</v>
      </c>
      <c r="C104" s="102" t="s">
        <v>275</v>
      </c>
      <c r="D104" s="134"/>
      <c r="E104" s="134"/>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6"/>
      <c r="AG104" s="86"/>
      <c r="AH104" s="86"/>
      <c r="AI104" s="86"/>
      <c r="AJ104" s="86"/>
      <c r="AK104" s="86"/>
      <c r="AL104" s="136" t="s">
        <v>402</v>
      </c>
    </row>
    <row r="105" spans="1:38" s="1" customFormat="1" ht="24.75" customHeight="1" thickBot="1" x14ac:dyDescent="0.3">
      <c r="A105" s="94" t="s">
        <v>118</v>
      </c>
      <c r="B105" s="94" t="s">
        <v>354</v>
      </c>
      <c r="C105" s="102" t="s">
        <v>276</v>
      </c>
      <c r="D105" s="134"/>
      <c r="E105" s="134"/>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6"/>
      <c r="AG105" s="86"/>
      <c r="AH105" s="86"/>
      <c r="AI105" s="86"/>
      <c r="AJ105" s="86"/>
      <c r="AK105" s="86"/>
      <c r="AL105" s="136" t="s">
        <v>402</v>
      </c>
    </row>
    <row r="106" spans="1:38" s="1" customFormat="1" ht="24.75" customHeight="1" thickBot="1" x14ac:dyDescent="0.3">
      <c r="A106" s="94" t="s">
        <v>118</v>
      </c>
      <c r="B106" s="94" t="s">
        <v>249</v>
      </c>
      <c r="C106" s="102" t="s">
        <v>277</v>
      </c>
      <c r="D106" s="134"/>
      <c r="E106" s="134"/>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6"/>
      <c r="AG106" s="86"/>
      <c r="AH106" s="86"/>
      <c r="AI106" s="86"/>
      <c r="AJ106" s="86"/>
      <c r="AK106" s="86"/>
      <c r="AL106" s="136" t="s">
        <v>402</v>
      </c>
    </row>
    <row r="107" spans="1:38" s="1" customFormat="1" ht="24.75" customHeight="1" thickBot="1" x14ac:dyDescent="0.3">
      <c r="A107" s="89" t="s">
        <v>118</v>
      </c>
      <c r="B107" s="94" t="s">
        <v>355</v>
      </c>
      <c r="C107" s="90" t="s">
        <v>332</v>
      </c>
      <c r="D107" s="134"/>
      <c r="E107" s="134"/>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6"/>
      <c r="AG107" s="86"/>
      <c r="AH107" s="86"/>
      <c r="AI107" s="86"/>
      <c r="AJ107" s="86"/>
      <c r="AK107" s="86"/>
      <c r="AL107" s="136" t="s">
        <v>402</v>
      </c>
    </row>
    <row r="108" spans="1:38" s="1" customFormat="1" ht="24.75" customHeight="1" thickBot="1" x14ac:dyDescent="0.3">
      <c r="A108" s="89" t="s">
        <v>118</v>
      </c>
      <c r="B108" s="94" t="s">
        <v>356</v>
      </c>
      <c r="C108" s="90" t="s">
        <v>333</v>
      </c>
      <c r="D108" s="134"/>
      <c r="E108" s="134"/>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6"/>
      <c r="AG108" s="86"/>
      <c r="AH108" s="86"/>
      <c r="AI108" s="86"/>
      <c r="AJ108" s="86"/>
      <c r="AK108" s="86"/>
      <c r="AL108" s="136" t="s">
        <v>402</v>
      </c>
    </row>
    <row r="109" spans="1:38" s="1" customFormat="1" ht="24.75" customHeight="1" thickBot="1" x14ac:dyDescent="0.3">
      <c r="A109" s="89" t="s">
        <v>118</v>
      </c>
      <c r="B109" s="94" t="s">
        <v>357</v>
      </c>
      <c r="C109" s="90" t="s">
        <v>315</v>
      </c>
      <c r="D109" s="134"/>
      <c r="E109" s="134"/>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6"/>
      <c r="AG109" s="86"/>
      <c r="AH109" s="86"/>
      <c r="AI109" s="86"/>
      <c r="AJ109" s="86"/>
      <c r="AK109" s="86"/>
      <c r="AL109" s="136" t="s">
        <v>402</v>
      </c>
    </row>
    <row r="110" spans="1:38" s="1" customFormat="1" ht="24.75" customHeight="1" thickBot="1" x14ac:dyDescent="0.3">
      <c r="A110" s="89" t="s">
        <v>118</v>
      </c>
      <c r="B110" s="94" t="s">
        <v>358</v>
      </c>
      <c r="C110" s="91" t="s">
        <v>316</v>
      </c>
      <c r="D110" s="134"/>
      <c r="E110" s="134"/>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6"/>
      <c r="AG110" s="86"/>
      <c r="AH110" s="86"/>
      <c r="AI110" s="86"/>
      <c r="AJ110" s="86"/>
      <c r="AK110" s="86"/>
      <c r="AL110" s="136" t="s">
        <v>402</v>
      </c>
    </row>
    <row r="111" spans="1:38" s="1" customFormat="1" ht="24.75" customHeight="1" thickBot="1" x14ac:dyDescent="0.3">
      <c r="A111" s="94" t="s">
        <v>118</v>
      </c>
      <c r="B111" s="94" t="s">
        <v>359</v>
      </c>
      <c r="C111" s="102" t="s">
        <v>278</v>
      </c>
      <c r="D111" s="134"/>
      <c r="E111" s="134"/>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7"/>
      <c r="AF111" s="86"/>
      <c r="AG111" s="86"/>
      <c r="AH111" s="86"/>
      <c r="AI111" s="86"/>
      <c r="AJ111" s="86"/>
      <c r="AK111" s="86"/>
      <c r="AL111" s="136" t="s">
        <v>402</v>
      </c>
    </row>
    <row r="112" spans="1:38" s="1" customFormat="1" ht="24.75" customHeight="1" thickBot="1" x14ac:dyDescent="0.3">
      <c r="A112" s="94" t="s">
        <v>128</v>
      </c>
      <c r="B112" s="94" t="s">
        <v>296</v>
      </c>
      <c r="C112" s="102" t="s">
        <v>297</v>
      </c>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7"/>
      <c r="AF112" s="86"/>
      <c r="AG112" s="86"/>
      <c r="AH112" s="86"/>
      <c r="AI112" s="86"/>
      <c r="AJ112" s="86"/>
      <c r="AK112" s="86"/>
      <c r="AL112" s="136" t="s">
        <v>411</v>
      </c>
    </row>
    <row r="113" spans="1:38" s="1" customFormat="1" ht="24.75" customHeight="1" thickBot="1" x14ac:dyDescent="0.3">
      <c r="A113" s="94" t="s">
        <v>128</v>
      </c>
      <c r="B113" s="81" t="s">
        <v>246</v>
      </c>
      <c r="C113" s="104" t="s">
        <v>135</v>
      </c>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6"/>
      <c r="AG113" s="86"/>
      <c r="AH113" s="86"/>
      <c r="AI113" s="86"/>
      <c r="AJ113" s="86"/>
      <c r="AK113" s="86"/>
      <c r="AL113" s="136"/>
    </row>
    <row r="114" spans="1:38" s="1" customFormat="1" ht="24.75" customHeight="1" thickBot="1" x14ac:dyDescent="0.3">
      <c r="A114" s="94" t="s">
        <v>128</v>
      </c>
      <c r="B114" s="81" t="s">
        <v>247</v>
      </c>
      <c r="C114" s="104" t="s">
        <v>136</v>
      </c>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7"/>
      <c r="AF114" s="86"/>
      <c r="AG114" s="86"/>
      <c r="AH114" s="86"/>
      <c r="AI114" s="86"/>
      <c r="AJ114" s="86"/>
      <c r="AK114" s="86"/>
      <c r="AL114" s="136"/>
    </row>
    <row r="115" spans="1:38" s="1" customFormat="1" ht="24.75" customHeight="1" thickBot="1" x14ac:dyDescent="0.3">
      <c r="A115" s="94" t="s">
        <v>128</v>
      </c>
      <c r="B115" s="81" t="s">
        <v>248</v>
      </c>
      <c r="C115" s="104" t="s">
        <v>360</v>
      </c>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7"/>
      <c r="AF115" s="86"/>
      <c r="AG115" s="86"/>
      <c r="AH115" s="86"/>
      <c r="AI115" s="86"/>
      <c r="AJ115" s="86"/>
      <c r="AK115" s="86"/>
      <c r="AL115" s="136"/>
    </row>
    <row r="116" spans="1:38" s="1" customFormat="1" ht="24.75" customHeight="1" thickBot="1" x14ac:dyDescent="0.3">
      <c r="A116" s="94" t="s">
        <v>128</v>
      </c>
      <c r="B116" s="94" t="s">
        <v>252</v>
      </c>
      <c r="C116" s="103" t="s">
        <v>295</v>
      </c>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7"/>
      <c r="AF116" s="86"/>
      <c r="AG116" s="86"/>
      <c r="AH116" s="86"/>
      <c r="AI116" s="86"/>
      <c r="AJ116" s="86"/>
      <c r="AK116" s="86"/>
      <c r="AL116" s="136"/>
    </row>
    <row r="117" spans="1:38" s="1" customFormat="1" ht="24.75" customHeight="1" thickBot="1" x14ac:dyDescent="0.3">
      <c r="A117" s="94" t="s">
        <v>128</v>
      </c>
      <c r="B117" s="94" t="s">
        <v>299</v>
      </c>
      <c r="C117" s="103" t="s">
        <v>300</v>
      </c>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7"/>
      <c r="AF117" s="86"/>
      <c r="AG117" s="86"/>
      <c r="AH117" s="86"/>
      <c r="AI117" s="86"/>
      <c r="AJ117" s="86"/>
      <c r="AK117" s="86"/>
      <c r="AL117" s="136"/>
    </row>
    <row r="118" spans="1:38" s="1" customFormat="1" ht="24.75" customHeight="1" thickBot="1" x14ac:dyDescent="0.3">
      <c r="A118" s="94" t="s">
        <v>128</v>
      </c>
      <c r="B118" s="94" t="s">
        <v>254</v>
      </c>
      <c r="C118" s="103" t="s">
        <v>298</v>
      </c>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7"/>
      <c r="AF118" s="86"/>
      <c r="AG118" s="86"/>
      <c r="AH118" s="86"/>
      <c r="AI118" s="86"/>
      <c r="AJ118" s="86"/>
      <c r="AK118" s="86"/>
      <c r="AL118" s="136"/>
    </row>
    <row r="119" spans="1:38" s="1" customFormat="1" ht="24.75" customHeight="1" thickBot="1" x14ac:dyDescent="0.3">
      <c r="A119" s="94" t="s">
        <v>128</v>
      </c>
      <c r="B119" s="94" t="s">
        <v>253</v>
      </c>
      <c r="C119" s="102" t="s">
        <v>149</v>
      </c>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7"/>
      <c r="AF119" s="86"/>
      <c r="AG119" s="86"/>
      <c r="AH119" s="86"/>
      <c r="AI119" s="86"/>
      <c r="AJ119" s="86"/>
      <c r="AK119" s="86"/>
      <c r="AL119" s="136"/>
    </row>
    <row r="120" spans="1:38" s="1" customFormat="1" ht="24.75" customHeight="1" thickBot="1" x14ac:dyDescent="0.3">
      <c r="A120" s="94" t="s">
        <v>128</v>
      </c>
      <c r="B120" s="94" t="s">
        <v>261</v>
      </c>
      <c r="C120" s="102" t="s">
        <v>93</v>
      </c>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7"/>
      <c r="AF120" s="86"/>
      <c r="AG120" s="86"/>
      <c r="AH120" s="86"/>
      <c r="AI120" s="86"/>
      <c r="AJ120" s="86"/>
      <c r="AK120" s="86"/>
      <c r="AL120" s="136"/>
    </row>
    <row r="121" spans="1:38" s="1" customFormat="1" ht="24.75" customHeight="1" thickBot="1" x14ac:dyDescent="0.3">
      <c r="A121" s="94" t="s">
        <v>128</v>
      </c>
      <c r="B121" s="94" t="s">
        <v>250</v>
      </c>
      <c r="C121" s="103" t="s">
        <v>302</v>
      </c>
      <c r="D121" s="131" t="s">
        <v>1</v>
      </c>
      <c r="E121" s="131"/>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7"/>
      <c r="AF121" s="86"/>
      <c r="AG121" s="86"/>
      <c r="AH121" s="86"/>
      <c r="AI121" s="86"/>
      <c r="AJ121" s="86"/>
      <c r="AK121" s="86"/>
      <c r="AL121" s="136"/>
    </row>
    <row r="122" spans="1:38" s="1" customFormat="1" ht="24.75" customHeight="1" thickBot="1" x14ac:dyDescent="0.3">
      <c r="A122" s="94" t="s">
        <v>128</v>
      </c>
      <c r="B122" s="81" t="s">
        <v>251</v>
      </c>
      <c r="C122" s="104" t="s">
        <v>137</v>
      </c>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7"/>
      <c r="AF122" s="86"/>
      <c r="AG122" s="86"/>
      <c r="AH122" s="86"/>
      <c r="AI122" s="86"/>
      <c r="AJ122" s="86"/>
      <c r="AK122" s="86"/>
      <c r="AL122" s="136"/>
    </row>
    <row r="123" spans="1:38" s="1" customFormat="1" ht="24.75" customHeight="1" thickBot="1" x14ac:dyDescent="0.3">
      <c r="A123" s="94" t="s">
        <v>128</v>
      </c>
      <c r="B123" s="94" t="s">
        <v>231</v>
      </c>
      <c r="C123" s="102" t="s">
        <v>301</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7"/>
      <c r="AF123" s="86"/>
      <c r="AG123" s="86"/>
      <c r="AH123" s="86"/>
      <c r="AI123" s="86"/>
      <c r="AJ123" s="86"/>
      <c r="AK123" s="86"/>
      <c r="AL123" s="136" t="s">
        <v>409</v>
      </c>
    </row>
    <row r="124" spans="1:38" s="1" customFormat="1" ht="24.75" customHeight="1" thickBot="1" x14ac:dyDescent="0.3">
      <c r="A124" s="94" t="s">
        <v>128</v>
      </c>
      <c r="B124" s="56" t="s">
        <v>232</v>
      </c>
      <c r="C124" s="102" t="s">
        <v>284</v>
      </c>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7"/>
      <c r="AF124" s="86"/>
      <c r="AG124" s="86"/>
      <c r="AH124" s="86"/>
      <c r="AI124" s="86"/>
      <c r="AJ124" s="86"/>
      <c r="AK124" s="86"/>
      <c r="AL124" s="136" t="s">
        <v>399</v>
      </c>
    </row>
    <row r="125" spans="1:38" s="1" customFormat="1" ht="24.75" customHeight="1" thickBot="1" x14ac:dyDescent="0.3">
      <c r="A125" s="94" t="s">
        <v>119</v>
      </c>
      <c r="B125" s="94" t="s">
        <v>233</v>
      </c>
      <c r="C125" s="102" t="s">
        <v>285</v>
      </c>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7"/>
      <c r="AF125" s="86"/>
      <c r="AG125" s="86"/>
      <c r="AH125" s="86"/>
      <c r="AI125" s="86"/>
      <c r="AJ125" s="86"/>
      <c r="AK125" s="86"/>
      <c r="AL125" s="136" t="s">
        <v>410</v>
      </c>
    </row>
    <row r="126" spans="1:38" s="1" customFormat="1" ht="24.75" customHeight="1" thickBot="1" x14ac:dyDescent="0.3">
      <c r="A126" s="94" t="s">
        <v>119</v>
      </c>
      <c r="B126" s="94" t="s">
        <v>103</v>
      </c>
      <c r="C126" s="102" t="s">
        <v>259</v>
      </c>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7"/>
      <c r="AF126" s="86"/>
      <c r="AG126" s="86"/>
      <c r="AH126" s="86"/>
      <c r="AI126" s="86"/>
      <c r="AJ126" s="86"/>
      <c r="AK126" s="86"/>
      <c r="AL126" s="136"/>
    </row>
    <row r="127" spans="1:38" s="1" customFormat="1" ht="24.75" customHeight="1" thickBot="1" x14ac:dyDescent="0.3">
      <c r="A127" s="94" t="s">
        <v>119</v>
      </c>
      <c r="B127" s="94" t="s">
        <v>104</v>
      </c>
      <c r="C127" s="102" t="s">
        <v>260</v>
      </c>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7"/>
      <c r="AF127" s="86"/>
      <c r="AG127" s="86"/>
      <c r="AH127" s="86"/>
      <c r="AI127" s="86"/>
      <c r="AJ127" s="86"/>
      <c r="AK127" s="86"/>
      <c r="AL127" s="136"/>
    </row>
    <row r="128" spans="1:38" s="1" customFormat="1" ht="24.75" customHeight="1" thickBot="1" x14ac:dyDescent="0.3">
      <c r="A128" s="94" t="s">
        <v>119</v>
      </c>
      <c r="B128" s="95" t="s">
        <v>234</v>
      </c>
      <c r="C128" s="103" t="s">
        <v>100</v>
      </c>
      <c r="D128" s="86" t="s">
        <v>98</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7"/>
      <c r="AF128" s="86"/>
      <c r="AG128" s="86"/>
      <c r="AH128" s="86"/>
      <c r="AI128" s="86"/>
      <c r="AJ128" s="86"/>
      <c r="AK128" s="86"/>
      <c r="AL128" s="136" t="s">
        <v>403</v>
      </c>
    </row>
    <row r="129" spans="1:67" s="1" customFormat="1" ht="24.75" customHeight="1" thickBot="1" x14ac:dyDescent="0.3">
      <c r="A129" s="94" t="s">
        <v>119</v>
      </c>
      <c r="B129" s="95" t="s">
        <v>334</v>
      </c>
      <c r="C129" s="88" t="s">
        <v>99</v>
      </c>
      <c r="D129" s="86" t="s">
        <v>98</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7"/>
      <c r="AF129" s="86"/>
      <c r="AG129" s="86"/>
      <c r="AH129" s="86"/>
      <c r="AI129" s="86"/>
      <c r="AJ129" s="86"/>
      <c r="AK129" s="86"/>
      <c r="AL129" s="136" t="s">
        <v>404</v>
      </c>
    </row>
    <row r="130" spans="1:67" s="1" customFormat="1" ht="24.75" customHeight="1" thickBot="1" x14ac:dyDescent="0.3">
      <c r="A130" s="94" t="s">
        <v>119</v>
      </c>
      <c r="B130" s="95" t="s">
        <v>335</v>
      </c>
      <c r="C130" s="116" t="s">
        <v>336</v>
      </c>
      <c r="D130" s="86" t="s">
        <v>98</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7"/>
      <c r="AF130" s="86"/>
      <c r="AG130" s="86"/>
      <c r="AH130" s="86"/>
      <c r="AI130" s="86"/>
      <c r="AJ130" s="86"/>
      <c r="AK130" s="86"/>
      <c r="AL130" s="136" t="s">
        <v>404</v>
      </c>
    </row>
    <row r="131" spans="1:67" s="1" customFormat="1" ht="24.75" customHeight="1" thickBot="1" x14ac:dyDescent="0.3">
      <c r="A131" s="94" t="s">
        <v>119</v>
      </c>
      <c r="B131" s="95" t="s">
        <v>337</v>
      </c>
      <c r="C131" s="88" t="s">
        <v>150</v>
      </c>
      <c r="D131" s="86" t="s">
        <v>98</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7"/>
      <c r="AF131" s="86"/>
      <c r="AG131" s="86"/>
      <c r="AH131" s="86"/>
      <c r="AI131" s="86"/>
      <c r="AJ131" s="86"/>
      <c r="AK131" s="86"/>
      <c r="AL131" s="136" t="s">
        <v>404</v>
      </c>
    </row>
    <row r="132" spans="1:67" s="1" customFormat="1" ht="24.75" customHeight="1" thickBot="1" x14ac:dyDescent="0.3">
      <c r="A132" s="94" t="s">
        <v>119</v>
      </c>
      <c r="B132" s="95" t="s">
        <v>338</v>
      </c>
      <c r="C132" s="88" t="s">
        <v>105</v>
      </c>
      <c r="D132" s="86" t="s">
        <v>98</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7"/>
      <c r="AF132" s="86"/>
      <c r="AG132" s="86"/>
      <c r="AH132" s="86"/>
      <c r="AI132" s="86"/>
      <c r="AJ132" s="86"/>
      <c r="AK132" s="86"/>
      <c r="AL132" s="136"/>
    </row>
    <row r="133" spans="1:67" s="1" customFormat="1" ht="24.75" customHeight="1" thickBot="1" x14ac:dyDescent="0.3">
      <c r="A133" s="94" t="s">
        <v>119</v>
      </c>
      <c r="B133" s="95" t="s">
        <v>339</v>
      </c>
      <c r="C133" s="88" t="s">
        <v>94</v>
      </c>
      <c r="D133" s="86" t="s">
        <v>98</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7"/>
      <c r="AF133" s="86"/>
      <c r="AG133" s="86"/>
      <c r="AH133" s="86"/>
      <c r="AI133" s="86"/>
      <c r="AJ133" s="86"/>
      <c r="AK133" s="86"/>
      <c r="AL133" s="136" t="s">
        <v>405</v>
      </c>
    </row>
    <row r="134" spans="1:67" s="1" customFormat="1" ht="24.75" customHeight="1" thickBot="1" x14ac:dyDescent="0.3">
      <c r="A134" s="94" t="s">
        <v>119</v>
      </c>
      <c r="B134" s="95" t="s">
        <v>340</v>
      </c>
      <c r="C134" s="102" t="s">
        <v>288</v>
      </c>
      <c r="D134" s="86" t="s">
        <v>98</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7"/>
      <c r="AF134" s="86"/>
      <c r="AG134" s="86"/>
      <c r="AH134" s="86"/>
      <c r="AI134" s="86"/>
      <c r="AJ134" s="86"/>
      <c r="AK134" s="86"/>
      <c r="AL134" s="136"/>
    </row>
    <row r="135" spans="1:67" s="1" customFormat="1" ht="24.75" customHeight="1" thickBot="1" x14ac:dyDescent="0.3">
      <c r="A135" s="94" t="s">
        <v>119</v>
      </c>
      <c r="B135" s="94" t="s">
        <v>235</v>
      </c>
      <c r="C135" s="102" t="s">
        <v>287</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7"/>
      <c r="AF135" s="86"/>
      <c r="AG135" s="86"/>
      <c r="AH135" s="86"/>
      <c r="AI135" s="86"/>
      <c r="AJ135" s="86"/>
      <c r="AK135" s="86"/>
      <c r="AL135" s="136"/>
    </row>
    <row r="136" spans="1:67" s="1" customFormat="1" ht="24.75" customHeight="1" thickBot="1" x14ac:dyDescent="0.3">
      <c r="A136" s="94" t="s">
        <v>119</v>
      </c>
      <c r="B136" s="94" t="s">
        <v>106</v>
      </c>
      <c r="C136" s="102" t="s">
        <v>108</v>
      </c>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7"/>
      <c r="AF136" s="86"/>
      <c r="AG136" s="86"/>
      <c r="AH136" s="86"/>
      <c r="AI136" s="86"/>
      <c r="AJ136" s="86"/>
      <c r="AK136" s="86"/>
      <c r="AL136" s="136" t="s">
        <v>406</v>
      </c>
    </row>
    <row r="137" spans="1:67" s="1" customFormat="1" ht="24.75" customHeight="1" thickBot="1" x14ac:dyDescent="0.3">
      <c r="A137" s="94" t="s">
        <v>119</v>
      </c>
      <c r="B137" s="94" t="s">
        <v>107</v>
      </c>
      <c r="C137" s="102" t="s">
        <v>109</v>
      </c>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7"/>
      <c r="AF137" s="86"/>
      <c r="AG137" s="86"/>
      <c r="AH137" s="86"/>
      <c r="AI137" s="86"/>
      <c r="AJ137" s="86"/>
      <c r="AK137" s="86"/>
      <c r="AL137" s="136" t="s">
        <v>406</v>
      </c>
    </row>
    <row r="138" spans="1:67" s="1" customFormat="1" ht="24.75" customHeight="1" thickBot="1" x14ac:dyDescent="0.3">
      <c r="A138" s="95" t="s">
        <v>119</v>
      </c>
      <c r="B138" s="95" t="s">
        <v>255</v>
      </c>
      <c r="C138" s="103" t="s">
        <v>256</v>
      </c>
      <c r="D138" s="131"/>
      <c r="E138" s="131"/>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7"/>
      <c r="AF138" s="86"/>
      <c r="AG138" s="86"/>
      <c r="AH138" s="86"/>
      <c r="AI138" s="86"/>
      <c r="AJ138" s="86"/>
      <c r="AK138" s="86"/>
      <c r="AL138" s="136" t="s">
        <v>406</v>
      </c>
    </row>
    <row r="139" spans="1:67" s="1" customFormat="1" ht="24.75" customHeight="1" thickBot="1" x14ac:dyDescent="0.3">
      <c r="A139" s="95" t="s">
        <v>119</v>
      </c>
      <c r="B139" s="95" t="s">
        <v>236</v>
      </c>
      <c r="C139" s="103" t="s">
        <v>293</v>
      </c>
      <c r="D139" s="131" t="s">
        <v>101</v>
      </c>
      <c r="E139" s="131"/>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7"/>
      <c r="AF139" s="86"/>
      <c r="AG139" s="86"/>
      <c r="AH139" s="86"/>
      <c r="AI139" s="86"/>
      <c r="AJ139" s="86"/>
      <c r="AK139" s="86"/>
      <c r="AL139" s="136" t="s">
        <v>368</v>
      </c>
    </row>
    <row r="140" spans="1:67" s="1" customFormat="1" ht="24.75" customHeight="1" thickBot="1" x14ac:dyDescent="0.3">
      <c r="A140" s="94" t="s">
        <v>120</v>
      </c>
      <c r="B140" s="57" t="s">
        <v>237</v>
      </c>
      <c r="C140" s="102" t="s">
        <v>286</v>
      </c>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7"/>
      <c r="AF140" s="86"/>
      <c r="AG140" s="86"/>
      <c r="AH140" s="86"/>
      <c r="AI140" s="86"/>
      <c r="AJ140" s="86"/>
      <c r="AK140" s="86"/>
      <c r="AL140" s="136" t="s">
        <v>399</v>
      </c>
    </row>
    <row r="141" spans="1:67" s="8" customFormat="1" ht="23.4" customHeight="1" thickBot="1" x14ac:dyDescent="0.3">
      <c r="A141" s="46"/>
      <c r="B141" s="118" t="s">
        <v>19</v>
      </c>
      <c r="C141" s="119" t="s">
        <v>341</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2"/>
      <c r="AF141" s="46"/>
      <c r="AG141" s="46"/>
      <c r="AH141" s="46"/>
      <c r="AI141" s="46"/>
      <c r="AJ141" s="46"/>
      <c r="AK141" s="46"/>
      <c r="AL141" s="137" t="s">
        <v>399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3">
      <c r="A142" s="50"/>
      <c r="B142" s="51"/>
      <c r="C142" s="10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3.4" thickBot="1" x14ac:dyDescent="0.3">
      <c r="A143" s="47"/>
      <c r="B143" s="66" t="s">
        <v>97</v>
      </c>
      <c r="C143" s="106" t="s">
        <v>364</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3"/>
      <c r="AF143" s="47"/>
      <c r="AG143" s="47"/>
      <c r="AH143" s="47"/>
      <c r="AI143" s="47"/>
      <c r="AJ143" s="47"/>
      <c r="AK143" s="47"/>
      <c r="AL143" s="138" t="s">
        <v>399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6" thickBot="1" x14ac:dyDescent="0.3">
      <c r="A144" s="92"/>
      <c r="B144" s="120" t="s">
        <v>352</v>
      </c>
      <c r="C144" s="121" t="s">
        <v>366</v>
      </c>
      <c r="D144" s="92" t="s">
        <v>325</v>
      </c>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135"/>
      <c r="AF144" s="92"/>
      <c r="AG144" s="92"/>
      <c r="AH144" s="92"/>
      <c r="AI144" s="92"/>
      <c r="AJ144" s="92"/>
      <c r="AK144" s="92"/>
      <c r="AL144" s="139" t="s">
        <v>399</v>
      </c>
    </row>
    <row r="145" spans="1:67" s="3" customFormat="1" ht="18" customHeight="1" thickBot="1" x14ac:dyDescent="0.3">
      <c r="A145" s="50"/>
      <c r="B145" s="51"/>
      <c r="C145" s="10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x14ac:dyDescent="0.3">
      <c r="B146" s="52"/>
      <c r="C146" s="107"/>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 customHeight="1" thickBot="1" x14ac:dyDescent="0.3">
      <c r="A147" s="125" t="s">
        <v>351</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63"/>
      <c r="AF147" s="126"/>
      <c r="AG147" s="126"/>
      <c r="AH147" s="126"/>
      <c r="AI147" s="126"/>
      <c r="AJ147" s="126"/>
      <c r="AK147" s="126"/>
      <c r="AL147" s="127"/>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2" customHeight="1" thickBot="1" x14ac:dyDescent="0.3">
      <c r="A148" s="38" t="s">
        <v>125</v>
      </c>
      <c r="B148" s="38" t="s">
        <v>239</v>
      </c>
      <c r="C148" s="108" t="s">
        <v>304</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4"/>
      <c r="AF148" s="48"/>
      <c r="AG148" s="48"/>
      <c r="AH148" s="48"/>
      <c r="AI148" s="48"/>
      <c r="AJ148" s="48"/>
      <c r="AK148" s="48"/>
      <c r="AL148" s="140" t="s">
        <v>407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x14ac:dyDescent="0.3">
      <c r="A149" s="38" t="s">
        <v>125</v>
      </c>
      <c r="B149" s="38" t="s">
        <v>238</v>
      </c>
      <c r="C149" s="108" t="s">
        <v>314</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4"/>
      <c r="AF149" s="48"/>
      <c r="AG149" s="48"/>
      <c r="AH149" s="48"/>
      <c r="AI149" s="48"/>
      <c r="AJ149" s="48"/>
      <c r="AK149" s="48"/>
      <c r="AL149" s="140" t="s">
        <v>407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2" customHeight="1" thickBot="1" x14ac:dyDescent="0.3">
      <c r="A150" s="38" t="s">
        <v>126</v>
      </c>
      <c r="B150" s="38" t="s">
        <v>240</v>
      </c>
      <c r="C150" s="108" t="s">
        <v>39</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4"/>
      <c r="AF150" s="48"/>
      <c r="AG150" s="48"/>
      <c r="AH150" s="48"/>
      <c r="AI150" s="48"/>
      <c r="AJ150" s="48"/>
      <c r="AK150" s="48"/>
      <c r="AL150" s="140" t="s">
        <v>407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2" customHeight="1" thickBot="1" x14ac:dyDescent="0.3">
      <c r="A151" s="38" t="s">
        <v>34</v>
      </c>
      <c r="B151" s="38" t="s">
        <v>241</v>
      </c>
      <c r="C151" s="108" t="s">
        <v>112</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4"/>
      <c r="AF151" s="48"/>
      <c r="AG151" s="48"/>
      <c r="AH151" s="48"/>
      <c r="AI151" s="48"/>
      <c r="AJ151" s="48"/>
      <c r="AK151" s="48"/>
      <c r="AL151" s="14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2" customHeight="1" thickBot="1" x14ac:dyDescent="0.3">
      <c r="A152" s="38" t="s">
        <v>34</v>
      </c>
      <c r="B152" s="38" t="s">
        <v>322</v>
      </c>
      <c r="C152" s="108" t="s">
        <v>113</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4"/>
      <c r="AF152" s="48"/>
      <c r="AG152" s="48"/>
      <c r="AH152" s="48"/>
      <c r="AI152" s="48"/>
      <c r="AJ152" s="48"/>
      <c r="AK152" s="48"/>
      <c r="AL152" s="14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2" customHeight="1" thickBot="1" x14ac:dyDescent="0.3">
      <c r="A153" s="38" t="s">
        <v>34</v>
      </c>
      <c r="B153" s="38" t="s">
        <v>242</v>
      </c>
      <c r="C153" s="108" t="s">
        <v>311</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4"/>
      <c r="AF153" s="48"/>
      <c r="AG153" s="48"/>
      <c r="AH153" s="48"/>
      <c r="AI153" s="48"/>
      <c r="AJ153" s="48"/>
      <c r="AK153" s="48"/>
      <c r="AL153" s="140" t="s">
        <v>399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2" customHeight="1" thickBot="1" x14ac:dyDescent="0.3">
      <c r="A154" s="39" t="s">
        <v>127</v>
      </c>
      <c r="B154" s="39" t="s">
        <v>243</v>
      </c>
      <c r="C154" s="109" t="s">
        <v>95</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4"/>
      <c r="AF154" s="49"/>
      <c r="AG154" s="49"/>
      <c r="AH154" s="49"/>
      <c r="AI154" s="49"/>
      <c r="AJ154" s="49"/>
      <c r="AK154" s="49"/>
      <c r="AL154" s="142" t="s">
        <v>368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2" customHeight="1" thickBot="1" x14ac:dyDescent="0.3">
      <c r="A155" s="39" t="s">
        <v>127</v>
      </c>
      <c r="B155" s="39" t="s">
        <v>244</v>
      </c>
      <c r="C155" s="109" t="s">
        <v>96</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4"/>
      <c r="AF155" s="49"/>
      <c r="AG155" s="49"/>
      <c r="AH155" s="49"/>
      <c r="AI155" s="49"/>
      <c r="AJ155" s="49"/>
      <c r="AK155" s="49"/>
      <c r="AL155" s="142" t="s">
        <v>408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2" customHeight="1" thickBot="1" x14ac:dyDescent="0.3">
      <c r="A156" s="39" t="s">
        <v>127</v>
      </c>
      <c r="B156" s="39" t="s">
        <v>245</v>
      </c>
      <c r="C156" s="109" t="s">
        <v>312</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5"/>
      <c r="AF156" s="49"/>
      <c r="AG156" s="49"/>
      <c r="AH156" s="49"/>
      <c r="AI156" s="49"/>
      <c r="AJ156" s="49"/>
      <c r="AK156" s="49"/>
      <c r="AL156" s="143"/>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x14ac:dyDescent="0.25">
      <c r="C157" s="110"/>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4" customFormat="1" ht="12" customHeight="1" x14ac:dyDescent="0.25">
      <c r="A158" s="67" t="s">
        <v>349</v>
      </c>
      <c r="B158" s="4"/>
      <c r="C158" s="111"/>
      <c r="D158" s="68"/>
      <c r="E158" s="83"/>
    </row>
    <row r="159" spans="1:67" s="44" customFormat="1" ht="12" customHeight="1" x14ac:dyDescent="0.35">
      <c r="A159" s="68" t="s">
        <v>350</v>
      </c>
      <c r="B159" s="68"/>
      <c r="C159" s="97"/>
      <c r="F159" s="70"/>
      <c r="G159" s="71"/>
      <c r="H159" s="72"/>
      <c r="J159" s="73"/>
      <c r="K159" s="73"/>
      <c r="L159" s="73"/>
      <c r="M159" s="73"/>
      <c r="N159" s="73"/>
      <c r="O159" s="74"/>
      <c r="P159" s="74"/>
      <c r="Q159" s="74"/>
      <c r="R159" s="74"/>
      <c r="S159" s="74"/>
      <c r="T159" s="74"/>
      <c r="U159" s="74"/>
      <c r="V159" s="74"/>
      <c r="W159" s="74"/>
      <c r="X159" s="74"/>
      <c r="Y159" s="74"/>
      <c r="Z159" s="74"/>
      <c r="AA159" s="74"/>
      <c r="AB159" s="74"/>
      <c r="AC159" s="73"/>
      <c r="AD159" s="75"/>
      <c r="AG159" s="76"/>
      <c r="AH159" s="76"/>
      <c r="AI159" s="76"/>
      <c r="AJ159" s="76"/>
      <c r="AK159" s="77"/>
      <c r="AL159" s="77"/>
      <c r="AM159" s="78"/>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x14ac:dyDescent="0.25">
      <c r="A160" s="67" t="s">
        <v>323</v>
      </c>
      <c r="B160" s="68"/>
      <c r="C160" s="97"/>
      <c r="F160" s="69"/>
      <c r="G160" s="69"/>
      <c r="H160" s="69"/>
      <c r="I160" s="73"/>
      <c r="J160" s="73"/>
      <c r="K160" s="73"/>
      <c r="L160" s="73"/>
      <c r="M160" s="73"/>
      <c r="N160" s="73"/>
      <c r="O160" s="74"/>
      <c r="P160" s="74"/>
      <c r="Q160" s="74"/>
      <c r="R160" s="74"/>
      <c r="S160" s="74"/>
      <c r="T160" s="74"/>
      <c r="U160" s="74"/>
      <c r="V160" s="74"/>
      <c r="W160" s="74"/>
      <c r="X160" s="74"/>
      <c r="Y160" s="74"/>
      <c r="Z160" s="74"/>
      <c r="AA160" s="74"/>
      <c r="AB160" s="74"/>
      <c r="AC160" s="73"/>
      <c r="AD160" s="75"/>
      <c r="AG160" s="76"/>
      <c r="AH160" s="76"/>
      <c r="AI160" s="76"/>
      <c r="AJ160" s="76"/>
      <c r="AK160" s="77"/>
      <c r="AL160" s="77"/>
      <c r="AM160" s="78"/>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x14ac:dyDescent="0.25">
      <c r="A161" s="67" t="s">
        <v>324</v>
      </c>
      <c r="B161" s="68"/>
      <c r="C161" s="97"/>
      <c r="F161" s="69"/>
      <c r="G161" s="69"/>
      <c r="H161" s="69"/>
      <c r="I161" s="73"/>
      <c r="J161" s="73"/>
      <c r="K161" s="73"/>
      <c r="L161" s="73"/>
      <c r="M161" s="73"/>
      <c r="N161" s="73"/>
      <c r="O161" s="74"/>
      <c r="P161" s="74"/>
      <c r="Q161" s="74"/>
      <c r="R161" s="74"/>
      <c r="S161" s="74"/>
      <c r="T161" s="74"/>
      <c r="U161" s="74"/>
      <c r="V161" s="74"/>
      <c r="W161" s="74"/>
      <c r="X161" s="74"/>
      <c r="Y161" s="74"/>
      <c r="Z161" s="74"/>
      <c r="AA161" s="74"/>
      <c r="AB161" s="74"/>
      <c r="AC161" s="73"/>
      <c r="AD161" s="75"/>
      <c r="AG161" s="76"/>
      <c r="AH161" s="76"/>
      <c r="AI161" s="76"/>
      <c r="AJ161" s="76"/>
      <c r="AK161" s="77"/>
      <c r="AL161" s="77"/>
      <c r="AM161" s="78"/>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x14ac:dyDescent="0.25">
      <c r="A162" s="323" t="s">
        <v>363</v>
      </c>
      <c r="B162" s="324"/>
      <c r="C162" s="324"/>
      <c r="D162" s="79"/>
      <c r="E162" s="79"/>
      <c r="F162" s="79"/>
      <c r="G162" s="79"/>
      <c r="H162" s="79"/>
      <c r="I162" s="79"/>
      <c r="J162" s="79"/>
      <c r="K162" s="79"/>
      <c r="L162" s="79"/>
      <c r="M162" s="79"/>
      <c r="N162" s="73"/>
      <c r="O162" s="74"/>
      <c r="P162" s="74"/>
      <c r="Q162" s="74"/>
      <c r="R162" s="74"/>
      <c r="S162" s="74"/>
      <c r="T162" s="74"/>
      <c r="U162" s="74"/>
      <c r="V162" s="74"/>
      <c r="W162" s="74"/>
      <c r="X162" s="74"/>
      <c r="Y162" s="74"/>
      <c r="Z162" s="74"/>
      <c r="AA162" s="74"/>
      <c r="AB162" s="74"/>
      <c r="AC162" s="73"/>
      <c r="AD162" s="73"/>
      <c r="AG162" s="76"/>
      <c r="AH162" s="76"/>
      <c r="AI162" s="76"/>
      <c r="AJ162" s="76"/>
      <c r="AK162" s="77"/>
      <c r="AL162" s="77"/>
      <c r="AM162" s="78"/>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4" customFormat="1" ht="12" customHeight="1" x14ac:dyDescent="0.2">
      <c r="C163" s="112"/>
    </row>
    <row r="165" spans="1:67" s="74" customFormat="1" ht="12" customHeight="1" x14ac:dyDescent="0.2">
      <c r="C165" s="112"/>
    </row>
    <row r="166" spans="1:67" s="74" customFormat="1" ht="12" customHeight="1" x14ac:dyDescent="0.2">
      <c r="C166" s="112"/>
    </row>
    <row r="167" spans="1:67" s="74" customFormat="1" ht="11.4" x14ac:dyDescent="0.2">
      <c r="C167" s="112"/>
    </row>
    <row r="168" spans="1:67" s="74" customFormat="1" ht="11.4" x14ac:dyDescent="0.2">
      <c r="C168" s="112"/>
    </row>
    <row r="169" spans="1:67" s="74" customFormat="1" ht="11.4" x14ac:dyDescent="0.2">
      <c r="C169" s="112"/>
    </row>
    <row r="170" spans="1:67" s="74" customFormat="1" ht="11.4" x14ac:dyDescent="0.2">
      <c r="C170" s="112"/>
    </row>
    <row r="171" spans="1:67" s="74" customFormat="1" ht="11.4" x14ac:dyDescent="0.2">
      <c r="C171" s="112"/>
    </row>
    <row r="184" spans="3:3" ht="13.8" thickBot="1" x14ac:dyDescent="0.3"/>
    <row r="185" spans="3:3" ht="13.8" thickBot="1" x14ac:dyDescent="0.3">
      <c r="C185" s="114"/>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xmlExport">
                <anchor moveWithCells="1" sizeWithCells="1">
                  <from>
                    <xdr:col>4</xdr:col>
                    <xdr:colOff>7620</xdr:colOff>
                    <xdr:row>3</xdr:row>
                    <xdr:rowOff>7620</xdr:rowOff>
                  </from>
                  <to>
                    <xdr:col>7</xdr:col>
                    <xdr:colOff>213360</xdr:colOff>
                    <xdr:row>5</xdr:row>
                    <xdr:rowOff>30480</xdr:rowOff>
                  </to>
                </anchor>
              </controlPr>
            </control>
          </mc:Choice>
        </mc:AlternateContent>
        <mc:AlternateContent xmlns:mc="http://schemas.openxmlformats.org/markup-compatibility/2006">
          <mc:Choice Requires="x14">
            <control shapeId="117762" r:id="rId5" name="Button 2">
              <controlPr defaultSize="0" print="0" autoFill="0" autoPict="0" macro="[0]!addNewYear">
                <anchor moveWithCells="1" sizeWithCells="1">
                  <from>
                    <xdr:col>8</xdr:col>
                    <xdr:colOff>45720</xdr:colOff>
                    <xdr:row>3</xdr:row>
                    <xdr:rowOff>7620</xdr:rowOff>
                  </from>
                  <to>
                    <xdr:col>9</xdr:col>
                    <xdr:colOff>594360</xdr:colOff>
                    <xdr:row>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AL185"/>
  <sheetViews>
    <sheetView zoomScale="80" zoomScaleNormal="80" workbookViewId="0">
      <selection activeCell="C18" sqref="C18"/>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1992</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0.68939701507626916</v>
      </c>
      <c r="F14" s="247">
        <v>1.0684007017468806E-2</v>
      </c>
      <c r="G14" s="247">
        <v>0.33782325967099597</v>
      </c>
      <c r="H14" s="247">
        <v>4.8000850732620318E-3</v>
      </c>
      <c r="I14" s="247">
        <v>0.12303881003800204</v>
      </c>
      <c r="J14" s="247">
        <v>0.12304327643800204</v>
      </c>
      <c r="K14" s="247">
        <v>0.12304941773800204</v>
      </c>
      <c r="L14" s="247">
        <v>4.0606399845046917E-3</v>
      </c>
      <c r="M14" s="247">
        <v>9.1387894071267073E-2</v>
      </c>
      <c r="N14" s="247">
        <v>1.9670021585354336</v>
      </c>
      <c r="O14" s="247">
        <v>0.19670199065570554</v>
      </c>
      <c r="P14" s="247">
        <v>0.19670325664501034</v>
      </c>
      <c r="Q14" s="247">
        <v>4.2123743004652409E-2</v>
      </c>
      <c r="R14" s="247">
        <v>0.19670199712843281</v>
      </c>
      <c r="S14" s="247">
        <v>0.1967045194073633</v>
      </c>
      <c r="T14" s="247">
        <v>7.5614129432727273E-2</v>
      </c>
      <c r="U14" s="247">
        <v>6.4024903361675585E-3</v>
      </c>
      <c r="V14" s="247">
        <v>0.96378494744743337</v>
      </c>
      <c r="W14" s="247">
        <v>1.5261324526714213</v>
      </c>
      <c r="X14" s="247">
        <v>5.9637383073083789E-3</v>
      </c>
      <c r="Y14" s="247">
        <v>2.289753409625668E-4</v>
      </c>
      <c r="Z14" s="247">
        <v>8.254444096256685E-5</v>
      </c>
      <c r="AA14" s="247">
        <v>1.9916956308256684E-4</v>
      </c>
      <c r="AB14" s="247">
        <v>6.4744147741960783E-3</v>
      </c>
      <c r="AC14" s="247">
        <v>2.6623800000000003E-2</v>
      </c>
      <c r="AD14" s="247">
        <v>1.8636659999999999E-2</v>
      </c>
      <c r="AE14" s="248"/>
      <c r="AF14" s="249">
        <v>1.8609999999999984</v>
      </c>
      <c r="AG14" s="249" t="s">
        <v>399</v>
      </c>
      <c r="AH14" s="249">
        <v>12.691622103386797</v>
      </c>
      <c r="AI14" s="249">
        <v>1960.8993463760189</v>
      </c>
      <c r="AJ14" s="249">
        <v>2698.3508721023836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v>1.2043122000000035E-2</v>
      </c>
      <c r="F16" s="247" t="s">
        <v>399</v>
      </c>
      <c r="G16" s="247">
        <v>5.2186862000000153E-2</v>
      </c>
      <c r="H16" s="247">
        <v>4.9892934000000141E-4</v>
      </c>
      <c r="I16" s="247">
        <v>3.1541510000000092E-2</v>
      </c>
      <c r="J16" s="247">
        <v>4.530507800000013E-2</v>
      </c>
      <c r="K16" s="247">
        <v>4.7025524000000138E-2</v>
      </c>
      <c r="L16" s="247" t="s">
        <v>501</v>
      </c>
      <c r="M16" s="247">
        <v>3.4408920000000101E-3</v>
      </c>
      <c r="N16" s="247">
        <v>1.6057496000000046E-2</v>
      </c>
      <c r="O16" s="247">
        <v>9.1757120000000273E-4</v>
      </c>
      <c r="P16" s="247">
        <v>1.720446000000005E-2</v>
      </c>
      <c r="Q16" s="247">
        <v>6.3083020000000182E-3</v>
      </c>
      <c r="R16" s="247">
        <v>3.2688474000000093E-3</v>
      </c>
      <c r="S16" s="247">
        <v>1.4337050000000042E-2</v>
      </c>
      <c r="T16" s="247">
        <v>2.9821064000000088E-3</v>
      </c>
      <c r="U16" s="247">
        <v>1.6630978000000047E-3</v>
      </c>
      <c r="V16" s="247">
        <v>2.6380172000000077E-2</v>
      </c>
      <c r="W16" s="247">
        <v>1.4910532000000044E-2</v>
      </c>
      <c r="X16" s="247">
        <v>1.6630978000000047E-4</v>
      </c>
      <c r="Y16" s="247">
        <v>1.7204460000000049E-6</v>
      </c>
      <c r="Z16" s="247">
        <v>5.7348200000000172E-7</v>
      </c>
      <c r="AA16" s="247">
        <v>5.7348200000000172E-7</v>
      </c>
      <c r="AB16" s="247">
        <v>1.6917719000000047E-4</v>
      </c>
      <c r="AC16" s="247" t="s">
        <v>501</v>
      </c>
      <c r="AD16" s="247" t="s">
        <v>501</v>
      </c>
      <c r="AE16" s="248"/>
      <c r="AF16" s="249" t="s">
        <v>399</v>
      </c>
      <c r="AG16" s="249">
        <v>573.48200000000168</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0.34205131523777849</v>
      </c>
      <c r="F23" s="247">
        <v>0.12208660311315839</v>
      </c>
      <c r="G23" s="247">
        <v>2.0681264765259583E-2</v>
      </c>
      <c r="H23" s="247">
        <v>6.1011749890660448E-5</v>
      </c>
      <c r="I23" s="247">
        <v>3.2536187230085223E-2</v>
      </c>
      <c r="J23" s="247">
        <v>3.8309184683893382E-2</v>
      </c>
      <c r="K23" s="247">
        <v>8.8934572584695781E-2</v>
      </c>
      <c r="L23" s="247">
        <v>1.6421269851401094E-2</v>
      </c>
      <c r="M23" s="247">
        <v>0.39752963574940259</v>
      </c>
      <c r="N23" s="247">
        <v>1.3315194999412328E-2</v>
      </c>
      <c r="O23" s="247">
        <v>1.2208883107308162E-4</v>
      </c>
      <c r="P23" s="247" t="s">
        <v>501</v>
      </c>
      <c r="Q23" s="247" t="s">
        <v>501</v>
      </c>
      <c r="R23" s="247">
        <v>4.2427335270903702E-4</v>
      </c>
      <c r="S23" s="247">
        <v>1.9238271446199055E-2</v>
      </c>
      <c r="T23" s="247">
        <v>5.89035676539415E-4</v>
      </c>
      <c r="U23" s="247">
        <v>8.2352179852536374E-5</v>
      </c>
      <c r="V23" s="247">
        <v>1.0060936466516197E-2</v>
      </c>
      <c r="W23" s="247" t="s">
        <v>501</v>
      </c>
      <c r="X23" s="247">
        <v>2.5236416740547049E-4</v>
      </c>
      <c r="Y23" s="247">
        <v>4.0976550714654446E-4</v>
      </c>
      <c r="Z23" s="247" t="s">
        <v>399</v>
      </c>
      <c r="AA23" s="247" t="s">
        <v>399</v>
      </c>
      <c r="AB23" s="247">
        <v>6.6212967455201474E-4</v>
      </c>
      <c r="AC23" s="247" t="s">
        <v>501</v>
      </c>
      <c r="AD23" s="247" t="s">
        <v>399</v>
      </c>
      <c r="AE23" s="248"/>
      <c r="AF23" s="249">
        <v>353.92451661511154</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0.37522433311999992</v>
      </c>
      <c r="F24" s="247">
        <v>5.158863236799998E-2</v>
      </c>
      <c r="G24" s="247">
        <v>2.4494819367200001E-2</v>
      </c>
      <c r="H24" s="247">
        <v>1.0773089599999993E-3</v>
      </c>
      <c r="I24" s="247">
        <v>1.1087612244799996E-2</v>
      </c>
      <c r="J24" s="247">
        <v>1.1093640084799997E-2</v>
      </c>
      <c r="K24" s="247">
        <v>1.1098328404799997E-2</v>
      </c>
      <c r="L24" s="247">
        <v>5.4778171477120009E-3</v>
      </c>
      <c r="M24" s="247">
        <v>8.2279178799999964E-2</v>
      </c>
      <c r="N24" s="247">
        <v>1.4731856775999978E-4</v>
      </c>
      <c r="O24" s="247">
        <v>5.6519539439999967E-6</v>
      </c>
      <c r="P24" s="247">
        <v>9.8914510239999959E-4</v>
      </c>
      <c r="Q24" s="247">
        <v>1.8863790399999993E-4</v>
      </c>
      <c r="R24" s="247">
        <v>1.2810951607999997E-4</v>
      </c>
      <c r="S24" s="247">
        <v>1.2263663921599998E-4</v>
      </c>
      <c r="T24" s="247">
        <v>3.4865528879999968E-5</v>
      </c>
      <c r="U24" s="247">
        <v>1.5387099727999994E-4</v>
      </c>
      <c r="V24" s="247">
        <v>1.5418623656799999E-2</v>
      </c>
      <c r="W24" s="247">
        <v>1.7049209631999993E-3</v>
      </c>
      <c r="X24" s="247">
        <v>3.2627874115199925E-5</v>
      </c>
      <c r="Y24" s="247">
        <v>5.16792006639999E-5</v>
      </c>
      <c r="Z24" s="247">
        <v>1.8581804695999959E-5</v>
      </c>
      <c r="AA24" s="247">
        <v>1.496798401279997E-5</v>
      </c>
      <c r="AB24" s="247">
        <v>1.1785686348799975E-4</v>
      </c>
      <c r="AC24" s="247">
        <v>4.1525119999999902E-7</v>
      </c>
      <c r="AD24" s="247">
        <v>1.1385919999999972E-4</v>
      </c>
      <c r="AE24" s="248"/>
      <c r="AF24" s="249">
        <v>483.90159999999997</v>
      </c>
      <c r="AG24" s="249">
        <v>0.66975999999999847</v>
      </c>
      <c r="AH24" s="249">
        <v>1714.418159999999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4.8116093110550597</v>
      </c>
      <c r="F27" s="247">
        <v>6.1213402042532854</v>
      </c>
      <c r="G27" s="247">
        <v>0.2962084812202509</v>
      </c>
      <c r="H27" s="247">
        <v>5.3073315917938216E-3</v>
      </c>
      <c r="I27" s="247">
        <v>0.37615593292049421</v>
      </c>
      <c r="J27" s="247">
        <v>0.37615593292049421</v>
      </c>
      <c r="K27" s="247">
        <v>0.37615593292049421</v>
      </c>
      <c r="L27" s="247">
        <v>0.20465917466666575</v>
      </c>
      <c r="M27" s="247">
        <v>51.709171208151488</v>
      </c>
      <c r="N27" s="247">
        <v>5.8202355736455864</v>
      </c>
      <c r="O27" s="247">
        <v>3.5577630635525431E-5</v>
      </c>
      <c r="P27" s="247">
        <v>1.789304980239329E-3</v>
      </c>
      <c r="Q27" s="247">
        <v>5.5299870334039938E-5</v>
      </c>
      <c r="R27" s="247">
        <v>1.6562539184872939E-3</v>
      </c>
      <c r="S27" s="247">
        <v>1.1543133509768981E-3</v>
      </c>
      <c r="T27" s="247">
        <v>3.8014138659726572E-4</v>
      </c>
      <c r="U27" s="247">
        <v>3.9444479397028988E-5</v>
      </c>
      <c r="V27" s="247">
        <v>6.6243445633548913E-3</v>
      </c>
      <c r="W27" s="247">
        <v>6.9653500000000007E-2</v>
      </c>
      <c r="X27" s="247">
        <v>2.8256011970000001E-3</v>
      </c>
      <c r="Y27" s="247">
        <v>3.8971564174000001E-3</v>
      </c>
      <c r="Z27" s="247">
        <v>2.2238144255E-3</v>
      </c>
      <c r="AA27" s="247">
        <v>3.8765329120999999E-3</v>
      </c>
      <c r="AB27" s="247">
        <v>1.2823104952E-2</v>
      </c>
      <c r="AC27" s="247">
        <v>6.9653799999999994E-5</v>
      </c>
      <c r="AD27" s="247">
        <v>1.53883E-5</v>
      </c>
      <c r="AE27" s="248"/>
      <c r="AF27" s="249">
        <v>10385.616448681099</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0.74836909745872593</v>
      </c>
      <c r="F28" s="247">
        <v>9.9854442580971828E-2</v>
      </c>
      <c r="G28" s="247">
        <v>7.0754468142358404E-2</v>
      </c>
      <c r="H28" s="247">
        <v>3.1473216252094665E-4</v>
      </c>
      <c r="I28" s="247">
        <v>0.12178482971204616</v>
      </c>
      <c r="J28" s="247">
        <v>0.12178482971204616</v>
      </c>
      <c r="K28" s="247">
        <v>0.12178482971204616</v>
      </c>
      <c r="L28" s="247">
        <v>6.6969891153389555E-2</v>
      </c>
      <c r="M28" s="247">
        <v>0.89725131186689344</v>
      </c>
      <c r="N28" s="247">
        <v>4.0150205982006554E-2</v>
      </c>
      <c r="O28" s="247">
        <v>1.5667277132124577E-6</v>
      </c>
      <c r="P28" s="247">
        <v>1.5240557006902894E-4</v>
      </c>
      <c r="Q28" s="247">
        <v>3.0241148861729823E-6</v>
      </c>
      <c r="R28" s="247">
        <v>2.3605638159633242E-4</v>
      </c>
      <c r="S28" s="247">
        <v>1.5859764044011648E-4</v>
      </c>
      <c r="T28" s="247">
        <v>7.9070189566288191E-6</v>
      </c>
      <c r="U28" s="247">
        <v>2.9147743459210493E-6</v>
      </c>
      <c r="V28" s="247">
        <v>5.2137916605823095E-4</v>
      </c>
      <c r="W28" s="247">
        <v>7.7289999999999998E-4</v>
      </c>
      <c r="X28" s="247">
        <v>5.1598512849999997E-4</v>
      </c>
      <c r="Y28" s="247">
        <v>5.8186789029999997E-4</v>
      </c>
      <c r="Z28" s="247">
        <v>4.5242328129999998E-4</v>
      </c>
      <c r="AA28" s="247">
        <v>4.8655146210000003E-4</v>
      </c>
      <c r="AB28" s="247">
        <v>2.0368277621999999E-3</v>
      </c>
      <c r="AC28" s="247">
        <v>7.7280000000000004E-7</v>
      </c>
      <c r="AD28" s="247">
        <v>6.4659999999999998E-7</v>
      </c>
      <c r="AE28" s="248"/>
      <c r="AF28" s="249">
        <v>1199.3636082477999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2.0224304728157385</v>
      </c>
      <c r="F29" s="247">
        <v>0.16162423736176174</v>
      </c>
      <c r="G29" s="247">
        <v>0.13023843895304227</v>
      </c>
      <c r="H29" s="247">
        <v>4.5865115663419983E-4</v>
      </c>
      <c r="I29" s="247">
        <v>8.4628585329139625E-2</v>
      </c>
      <c r="J29" s="247">
        <v>8.4628585329139625E-2</v>
      </c>
      <c r="K29" s="247">
        <v>8.4628585329139625E-2</v>
      </c>
      <c r="L29" s="247">
        <v>4.2508040291952827E-2</v>
      </c>
      <c r="M29" s="247">
        <v>0.51146898337719648</v>
      </c>
      <c r="N29" s="247">
        <v>6.3038754325520172E-4</v>
      </c>
      <c r="O29" s="247">
        <v>2.5076932424569607E-6</v>
      </c>
      <c r="P29" s="247">
        <v>2.6560934893676483E-4</v>
      </c>
      <c r="Q29" s="247">
        <v>5.0137374068045368E-6</v>
      </c>
      <c r="R29" s="247">
        <v>4.2585105658138382E-4</v>
      </c>
      <c r="S29" s="247">
        <v>2.8557524834607622E-4</v>
      </c>
      <c r="T29" s="247">
        <v>1.0055509141468611E-5</v>
      </c>
      <c r="U29" s="247">
        <v>5.012088328695153E-6</v>
      </c>
      <c r="V29" s="247">
        <v>9.0212642682184594E-4</v>
      </c>
      <c r="W29" s="247">
        <v>9.9655999999999998E-3</v>
      </c>
      <c r="X29" s="247">
        <v>1.4236707809999998E-4</v>
      </c>
      <c r="Y29" s="247">
        <v>8.6211175120000003E-4</v>
      </c>
      <c r="Z29" s="247">
        <v>9.6335056220000007E-4</v>
      </c>
      <c r="AA29" s="247">
        <v>2.2145989930000002E-4</v>
      </c>
      <c r="AB29" s="247">
        <v>2.1892892908E-3</v>
      </c>
      <c r="AC29" s="247">
        <v>1.8853E-6</v>
      </c>
      <c r="AD29" s="247">
        <v>1.7293999999999999E-6</v>
      </c>
      <c r="AE29" s="248"/>
      <c r="AF29" s="249">
        <v>2139.2381254653001</v>
      </c>
      <c r="AG29" s="249" t="s">
        <v>399</v>
      </c>
      <c r="AH29" s="249" t="s">
        <v>399</v>
      </c>
      <c r="AI29" s="249" t="s">
        <v>399</v>
      </c>
      <c r="AJ29" s="249" t="s">
        <v>399</v>
      </c>
      <c r="AK29" s="249" t="s">
        <v>399</v>
      </c>
      <c r="AL29" s="250" t="s">
        <v>12</v>
      </c>
    </row>
    <row r="30" spans="1:38" s="1" customFormat="1" ht="26.25" customHeight="1" thickBot="1" x14ac:dyDescent="0.3">
      <c r="A30" s="244" t="s">
        <v>123</v>
      </c>
      <c r="B30" s="244" t="s">
        <v>166</v>
      </c>
      <c r="C30" s="245" t="s">
        <v>54</v>
      </c>
      <c r="D30" s="246"/>
      <c r="E30" s="247">
        <v>8.2724341866610256E-3</v>
      </c>
      <c r="F30" s="247">
        <v>0.1915765335180234</v>
      </c>
      <c r="G30" s="247">
        <v>9.7948603611267893E-4</v>
      </c>
      <c r="H30" s="247">
        <v>8.0097169400753207E-5</v>
      </c>
      <c r="I30" s="247">
        <v>3.1374747747872907E-3</v>
      </c>
      <c r="J30" s="247">
        <v>3.1374747747872907E-3</v>
      </c>
      <c r="K30" s="247">
        <v>3.1374747747872907E-3</v>
      </c>
      <c r="L30" s="247">
        <v>4.8642336908168117E-4</v>
      </c>
      <c r="M30" s="247">
        <v>0.90715831333559194</v>
      </c>
      <c r="N30" s="247">
        <v>5.9925249806928232E-2</v>
      </c>
      <c r="O30" s="247">
        <v>4.0723364281925469E-5</v>
      </c>
      <c r="P30" s="247">
        <v>1.420254752363384E-5</v>
      </c>
      <c r="Q30" s="247">
        <v>4.8974301805633926E-7</v>
      </c>
      <c r="R30" s="247">
        <v>1.8037668311204449E-4</v>
      </c>
      <c r="S30" s="247">
        <v>6.8996189594461655E-3</v>
      </c>
      <c r="T30" s="247">
        <v>2.8626701015306479E-4</v>
      </c>
      <c r="U30" s="247">
        <v>4.0546185032203746E-5</v>
      </c>
      <c r="V30" s="247">
        <v>4.0421766432223536E-3</v>
      </c>
      <c r="W30" s="247">
        <v>1.1245000000000001E-3</v>
      </c>
      <c r="X30" s="247">
        <v>1.7135198199999999E-5</v>
      </c>
      <c r="Y30" s="247">
        <v>3.1414530000000004E-5</v>
      </c>
      <c r="Z30" s="247">
        <v>1.07094989E-5</v>
      </c>
      <c r="AA30" s="247">
        <v>3.6769279500000001E-5</v>
      </c>
      <c r="AB30" s="247">
        <v>9.6028506599999997E-5</v>
      </c>
      <c r="AC30" s="247">
        <v>1.1245E-6</v>
      </c>
      <c r="AD30" s="247">
        <v>1.1245E-6</v>
      </c>
      <c r="AE30" s="248"/>
      <c r="AF30" s="249">
        <v>71.865848828099999</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1.4292021077747987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66.315606649678074</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4.570529264760944E-2</v>
      </c>
      <c r="J32" s="247">
        <v>8.6946909352787691E-2</v>
      </c>
      <c r="K32" s="247">
        <v>0.1124798338213694</v>
      </c>
      <c r="L32" s="247">
        <v>4.4585786766979793E-3</v>
      </c>
      <c r="M32" s="247" t="s">
        <v>399</v>
      </c>
      <c r="N32" s="247">
        <v>0.12579366780294851</v>
      </c>
      <c r="O32" s="247">
        <v>5.6830313739362126E-4</v>
      </c>
      <c r="P32" s="303" t="s">
        <v>501</v>
      </c>
      <c r="Q32" s="247">
        <v>1.4458384333154853E-3</v>
      </c>
      <c r="R32" s="247">
        <v>4.6765659000703098E-2</v>
      </c>
      <c r="S32" s="247">
        <v>1.0252400139829332</v>
      </c>
      <c r="T32" s="247">
        <v>7.2999985679772193E-3</v>
      </c>
      <c r="U32" s="247">
        <v>9.141058529521885E-4</v>
      </c>
      <c r="V32" s="247">
        <v>0.36457723714355561</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3705.4204826199998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1.7498813637159286E-2</v>
      </c>
      <c r="J33" s="247">
        <v>3.2405210439183867E-2</v>
      </c>
      <c r="K33" s="247">
        <v>6.4810420878367733E-2</v>
      </c>
      <c r="L33" s="247">
        <v>6.8699046131069804E-4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3705.4204826199998</v>
      </c>
      <c r="AL33" s="250" t="s">
        <v>459</v>
      </c>
    </row>
    <row r="34" spans="1:38" s="1" customFormat="1" ht="26.25" customHeight="1" thickBot="1" x14ac:dyDescent="0.3">
      <c r="A34" s="244" t="s">
        <v>121</v>
      </c>
      <c r="B34" s="244" t="s">
        <v>170</v>
      </c>
      <c r="C34" s="245" t="s">
        <v>58</v>
      </c>
      <c r="D34" s="246"/>
      <c r="E34" s="247">
        <v>0.1259354751200002</v>
      </c>
      <c r="F34" s="247">
        <v>1.1178193936000018E-2</v>
      </c>
      <c r="G34" s="247">
        <v>9.8144956000000144E-3</v>
      </c>
      <c r="H34" s="247">
        <v>1.6839608240000029E-5</v>
      </c>
      <c r="I34" s="247">
        <v>3.2925049976000051E-3</v>
      </c>
      <c r="J34" s="247">
        <v>3.4598679752000055E-3</v>
      </c>
      <c r="K34" s="247">
        <v>3.6530585728000056E-3</v>
      </c>
      <c r="L34" s="247">
        <v>2.1401282484400036E-3</v>
      </c>
      <c r="M34" s="247">
        <v>2.5713978472000042E-2</v>
      </c>
      <c r="N34" s="247" t="s">
        <v>501</v>
      </c>
      <c r="O34" s="247">
        <v>2.4071341840000039E-5</v>
      </c>
      <c r="P34" s="247" t="s">
        <v>501</v>
      </c>
      <c r="Q34" s="247" t="s">
        <v>501</v>
      </c>
      <c r="R34" s="247">
        <v>1.2015008824000019E-4</v>
      </c>
      <c r="S34" s="247">
        <v>4.0848963792000058E-3</v>
      </c>
      <c r="T34" s="247">
        <v>1.6818946144000026E-4</v>
      </c>
      <c r="U34" s="247">
        <v>2.4071341840000039E-5</v>
      </c>
      <c r="V34" s="247">
        <v>2.4030017648000038E-3</v>
      </c>
      <c r="W34" s="247" t="s">
        <v>501</v>
      </c>
      <c r="X34" s="247">
        <v>7.2110715040000096E-5</v>
      </c>
      <c r="Y34" s="247">
        <v>1.2015008824000019E-4</v>
      </c>
      <c r="Z34" s="247" t="s">
        <v>501</v>
      </c>
      <c r="AA34" s="247" t="s">
        <v>501</v>
      </c>
      <c r="AB34" s="247">
        <v>1.922608032800003E-4</v>
      </c>
      <c r="AC34" s="247" t="s">
        <v>399</v>
      </c>
      <c r="AD34" s="247" t="s">
        <v>399</v>
      </c>
      <c r="AE34" s="248"/>
      <c r="AF34" s="249">
        <v>103.31048000000015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5.4734848914801924E-2</v>
      </c>
      <c r="F36" s="247">
        <v>1.9522895453565438E-3</v>
      </c>
      <c r="G36" s="247">
        <v>2.0982691259781678E-3</v>
      </c>
      <c r="H36" s="247">
        <v>5.0957964488041216E-6</v>
      </c>
      <c r="I36" s="247">
        <v>9.7599489631213063E-4</v>
      </c>
      <c r="J36" s="247">
        <v>1.0458372829339755E-3</v>
      </c>
      <c r="K36" s="247">
        <v>1.0458372829339755E-3</v>
      </c>
      <c r="L36" s="247">
        <v>3.2420955770953242E-4</v>
      </c>
      <c r="M36" s="247">
        <v>5.1587445225834659E-3</v>
      </c>
      <c r="N36" s="247">
        <v>9.0615250969028598E-5</v>
      </c>
      <c r="O36" s="247">
        <v>6.9842386621844726E-6</v>
      </c>
      <c r="P36" s="247">
        <v>2.0922740713325159E-5</v>
      </c>
      <c r="Q36" s="247">
        <v>2.7877004102281372E-5</v>
      </c>
      <c r="R36" s="247">
        <v>3.4861242764465848E-5</v>
      </c>
      <c r="S36" s="247">
        <v>6.1359384298247273E-4</v>
      </c>
      <c r="T36" s="247">
        <v>6.9722485528931699E-4</v>
      </c>
      <c r="U36" s="247">
        <v>6.9722485528931697E-5</v>
      </c>
      <c r="V36" s="247">
        <v>8.3660987580072381E-4</v>
      </c>
      <c r="W36" s="247">
        <v>9.0615250969028602E-2</v>
      </c>
      <c r="X36" s="247" t="s">
        <v>501</v>
      </c>
      <c r="Y36" s="247" t="s">
        <v>501</v>
      </c>
      <c r="Z36" s="247" t="s">
        <v>501</v>
      </c>
      <c r="AA36" s="247" t="s">
        <v>501</v>
      </c>
      <c r="AB36" s="247">
        <v>2.3680465850325035E-6</v>
      </c>
      <c r="AC36" s="247">
        <v>5.5754008204562743E-5</v>
      </c>
      <c r="AD36" s="247">
        <v>2.6498141533781436E-5</v>
      </c>
      <c r="AE36" s="248"/>
      <c r="AF36" s="249">
        <v>29.975273228259539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1.3295109202114061E-2</v>
      </c>
      <c r="F38" s="247">
        <v>1.2289833684304692E-3</v>
      </c>
      <c r="G38" s="247">
        <v>7.2926146836734148E-4</v>
      </c>
      <c r="H38" s="247">
        <v>2.1162866222739054E-6</v>
      </c>
      <c r="I38" s="247">
        <v>1.0705352843104847E-3</v>
      </c>
      <c r="J38" s="247">
        <v>1.1894792485951859E-3</v>
      </c>
      <c r="K38" s="247">
        <v>1.8391953527019569E-3</v>
      </c>
      <c r="L38" s="247">
        <v>5.4274375110880259E-4</v>
      </c>
      <c r="M38" s="247">
        <v>4.5402825680838912E-3</v>
      </c>
      <c r="N38" s="247">
        <v>9.0360924566638908E-7</v>
      </c>
      <c r="O38" s="247">
        <v>6.6361160711460372E-6</v>
      </c>
      <c r="P38" s="247" t="s">
        <v>501</v>
      </c>
      <c r="Q38" s="247" t="s">
        <v>501</v>
      </c>
      <c r="R38" s="247">
        <v>1.7973851536318609E-5</v>
      </c>
      <c r="S38" s="247">
        <v>6.3157739520964564E-4</v>
      </c>
      <c r="T38" s="247">
        <v>2.3482902815371937E-5</v>
      </c>
      <c r="U38" s="247">
        <v>2.8050424186957924E-6</v>
      </c>
      <c r="V38" s="247">
        <v>4.0789445711079009E-4</v>
      </c>
      <c r="W38" s="247" t="s">
        <v>501</v>
      </c>
      <c r="X38" s="247">
        <v>8.3998840610424748E-6</v>
      </c>
      <c r="Y38" s="247">
        <v>1.4000201603003653E-5</v>
      </c>
      <c r="Z38" s="247" t="s">
        <v>399</v>
      </c>
      <c r="AA38" s="247" t="s">
        <v>399</v>
      </c>
      <c r="AB38" s="247">
        <v>2.2400085664046124E-5</v>
      </c>
      <c r="AC38" s="247" t="s">
        <v>501</v>
      </c>
      <c r="AD38" s="247" t="s">
        <v>399</v>
      </c>
      <c r="AE38" s="248"/>
      <c r="AF38" s="249">
        <v>11.983708181458125</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0.78532867867999978</v>
      </c>
      <c r="F39" s="247">
        <v>0.32585827419599994</v>
      </c>
      <c r="G39" s="247">
        <v>0.56065289831459975</v>
      </c>
      <c r="H39" s="247">
        <v>6.0159768759999992E-3</v>
      </c>
      <c r="I39" s="247">
        <v>0.11314074593639994</v>
      </c>
      <c r="J39" s="247">
        <v>0.13080583337639995</v>
      </c>
      <c r="K39" s="247">
        <v>0.13081814021639993</v>
      </c>
      <c r="L39" s="247">
        <v>5.9595891687695988E-2</v>
      </c>
      <c r="M39" s="247">
        <v>0.81107580189999973</v>
      </c>
      <c r="N39" s="247">
        <v>4.7399790618179984E-2</v>
      </c>
      <c r="O39" s="247">
        <v>8.9376854494199937E-4</v>
      </c>
      <c r="P39" s="247">
        <v>5.4866245252000005E-3</v>
      </c>
      <c r="Q39" s="247">
        <v>3.8530999779999987E-3</v>
      </c>
      <c r="R39" s="247">
        <v>5.8972203866939972E-2</v>
      </c>
      <c r="S39" s="247">
        <v>1.7703549069387991E-2</v>
      </c>
      <c r="T39" s="247">
        <v>0.73552645860693966</v>
      </c>
      <c r="U39" s="247">
        <v>1.11609702204E-3</v>
      </c>
      <c r="V39" s="247">
        <v>0.11285023125739994</v>
      </c>
      <c r="W39" s="247">
        <v>4.0358948957599991E-2</v>
      </c>
      <c r="X39" s="247">
        <v>9.7684896181600048E-5</v>
      </c>
      <c r="Y39" s="247">
        <v>1.3860907988200006E-4</v>
      </c>
      <c r="Z39" s="247">
        <v>6.1618451622000029E-5</v>
      </c>
      <c r="AA39" s="247">
        <v>5.1118705310400017E-5</v>
      </c>
      <c r="AB39" s="247">
        <v>3.4903113299600014E-4</v>
      </c>
      <c r="AC39" s="247">
        <v>1.0900344000000008E-6</v>
      </c>
      <c r="AD39" s="247">
        <v>2.988804000000002E-4</v>
      </c>
      <c r="AE39" s="248"/>
      <c r="AF39" s="249">
        <v>5883.0881199999967</v>
      </c>
      <c r="AG39" s="249">
        <v>1.7581200000000012</v>
      </c>
      <c r="AH39" s="249">
        <v>9045.2343799999999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1.5835839566732721</v>
      </c>
      <c r="F41" s="247">
        <v>0.54203697932110773</v>
      </c>
      <c r="G41" s="247">
        <v>1.5759480008032103</v>
      </c>
      <c r="H41" s="247">
        <v>1.8480228538230555E-2</v>
      </c>
      <c r="I41" s="247">
        <v>0.45616788434675071</v>
      </c>
      <c r="J41" s="247">
        <v>0.46261599694669819</v>
      </c>
      <c r="K41" s="247">
        <v>0.50271607361425119</v>
      </c>
      <c r="L41" s="247">
        <v>3.0293557185569323E-2</v>
      </c>
      <c r="M41" s="247">
        <v>5.7373238687739505</v>
      </c>
      <c r="N41" s="247">
        <v>0.12907280397799042</v>
      </c>
      <c r="O41" s="247">
        <v>2.8077352828053169E-3</v>
      </c>
      <c r="P41" s="247">
        <v>8.2580605184294862E-3</v>
      </c>
      <c r="Q41" s="247">
        <v>4.9369163031656648E-3</v>
      </c>
      <c r="R41" s="247">
        <v>1.5235901849663201E-2</v>
      </c>
      <c r="S41" s="247">
        <v>2.3548835070918608E-2</v>
      </c>
      <c r="T41" s="247">
        <v>1.2589336965561051E-2</v>
      </c>
      <c r="U41" s="247">
        <v>0.11673995386055522</v>
      </c>
      <c r="V41" s="247">
        <v>0.27034221899224914</v>
      </c>
      <c r="W41" s="247">
        <v>0.89361512329387904</v>
      </c>
      <c r="X41" s="247">
        <v>0.22894725096610999</v>
      </c>
      <c r="Y41" s="247">
        <v>0.32564115508146935</v>
      </c>
      <c r="Z41" s="247">
        <v>0.12868311232336271</v>
      </c>
      <c r="AA41" s="247">
        <v>0.11112988145261002</v>
      </c>
      <c r="AB41" s="247">
        <v>0.79440139982355196</v>
      </c>
      <c r="AC41" s="247">
        <v>1.1158969889741902E-3</v>
      </c>
      <c r="AD41" s="247">
        <v>0.16496358483964424</v>
      </c>
      <c r="AE41" s="248"/>
      <c r="AF41" s="249">
        <v>9933.1687000000093</v>
      </c>
      <c r="AG41" s="249">
        <v>970.35077877301433</v>
      </c>
      <c r="AH41" s="249">
        <v>20596.91998000001</v>
      </c>
      <c r="AI41" s="249">
        <v>102.85590122698429</v>
      </c>
      <c r="AJ41" s="249" t="s">
        <v>399</v>
      </c>
      <c r="AK41" s="249" t="s">
        <v>414</v>
      </c>
      <c r="AL41" s="250" t="s">
        <v>12</v>
      </c>
    </row>
    <row r="42" spans="1:38" s="1" customFormat="1" ht="26.25" customHeight="1" thickBot="1" x14ac:dyDescent="0.3">
      <c r="A42" s="244" t="s">
        <v>121</v>
      </c>
      <c r="B42" s="244" t="s">
        <v>178</v>
      </c>
      <c r="C42" s="245" t="s">
        <v>60</v>
      </c>
      <c r="D42" s="246"/>
      <c r="E42" s="247">
        <v>3.1560821209612499E-3</v>
      </c>
      <c r="F42" s="247">
        <v>0.12005939155310322</v>
      </c>
      <c r="G42" s="247">
        <v>3.1211169258946219E-4</v>
      </c>
      <c r="H42" s="247">
        <v>6.773888722899012E-6</v>
      </c>
      <c r="I42" s="247">
        <v>3.6369607362636146E-4</v>
      </c>
      <c r="J42" s="247">
        <v>3.7545489903308138E-4</v>
      </c>
      <c r="K42" s="247">
        <v>3.8861428597196141E-4</v>
      </c>
      <c r="L42" s="247">
        <v>3.3687914525798099E-5</v>
      </c>
      <c r="M42" s="247">
        <v>0.33307285124781622</v>
      </c>
      <c r="N42" s="247">
        <v>1.8968536618695308E-2</v>
      </c>
      <c r="O42" s="247">
        <v>5.4817060557977043E-6</v>
      </c>
      <c r="P42" s="247" t="s">
        <v>501</v>
      </c>
      <c r="Q42" s="247" t="s">
        <v>501</v>
      </c>
      <c r="R42" s="247">
        <v>4.9200732131814107E-5</v>
      </c>
      <c r="S42" s="247">
        <v>1.392896506826025E-3</v>
      </c>
      <c r="T42" s="247">
        <v>4.0021391473028719E-5</v>
      </c>
      <c r="U42" s="247">
        <v>5.201861543157704E-6</v>
      </c>
      <c r="V42" s="247">
        <v>6.9772701136076236E-4</v>
      </c>
      <c r="W42" s="247" t="s">
        <v>501</v>
      </c>
      <c r="X42" s="247">
        <v>1.6417575514300643E-5</v>
      </c>
      <c r="Y42" s="247">
        <v>1.7488750682300642E-5</v>
      </c>
      <c r="Z42" s="247" t="s">
        <v>399</v>
      </c>
      <c r="AA42" s="247" t="s">
        <v>399</v>
      </c>
      <c r="AB42" s="247">
        <v>3.3906326196601282E-5</v>
      </c>
      <c r="AC42" s="247" t="s">
        <v>501</v>
      </c>
      <c r="AD42" s="247" t="s">
        <v>399</v>
      </c>
      <c r="AE42" s="248"/>
      <c r="AF42" s="249">
        <v>22.770628719018539</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2.3876204232739368E-3</v>
      </c>
      <c r="F44" s="247">
        <v>1.4652042914661207E-2</v>
      </c>
      <c r="G44" s="247">
        <v>1.7392741617016863E-4</v>
      </c>
      <c r="H44" s="247">
        <v>5.376112154143399E-7</v>
      </c>
      <c r="I44" s="247">
        <v>4.5482685339089785E-4</v>
      </c>
      <c r="J44" s="247">
        <v>1.8862379609293598E-3</v>
      </c>
      <c r="K44" s="247">
        <v>6.1955764256985939E-3</v>
      </c>
      <c r="L44" s="247">
        <v>1.0955765225337728E-4</v>
      </c>
      <c r="M44" s="247">
        <v>3.1368408718911556E-2</v>
      </c>
      <c r="N44" s="247">
        <v>1.6012517371550134E-3</v>
      </c>
      <c r="O44" s="247">
        <v>2.4670548538391099E-6</v>
      </c>
      <c r="P44" s="247" t="s">
        <v>501</v>
      </c>
      <c r="Q44" s="247" t="s">
        <v>501</v>
      </c>
      <c r="R44" s="247">
        <v>7.7717719586340135E-6</v>
      </c>
      <c r="S44" s="247">
        <v>3.2883718637985644E-4</v>
      </c>
      <c r="T44" s="247">
        <v>9.7852478082968492E-6</v>
      </c>
      <c r="U44" s="247">
        <v>1.0067372717314178E-6</v>
      </c>
      <c r="V44" s="247">
        <v>1.9048463754006473E-4</v>
      </c>
      <c r="W44" s="247" t="s">
        <v>501</v>
      </c>
      <c r="X44" s="247">
        <v>3.4593705075942522E-6</v>
      </c>
      <c r="Y44" s="247">
        <v>4.594602306257092E-6</v>
      </c>
      <c r="Z44" s="247" t="s">
        <v>399</v>
      </c>
      <c r="AA44" s="247" t="s">
        <v>399</v>
      </c>
      <c r="AB44" s="247">
        <v>8.0539728138513425E-6</v>
      </c>
      <c r="AC44" s="247" t="s">
        <v>501</v>
      </c>
      <c r="AD44" s="247" t="s">
        <v>399</v>
      </c>
      <c r="AE44" s="248"/>
      <c r="AF44" s="249">
        <v>4.3456894219512492</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1.0069345090396539E-4</v>
      </c>
      <c r="F47" s="247">
        <v>1.416021058735861E-5</v>
      </c>
      <c r="G47" s="247">
        <v>5.8678480172392063E-6</v>
      </c>
      <c r="H47" s="247">
        <v>1.6380123585477059E-8</v>
      </c>
      <c r="I47" s="247">
        <v>1.1803539059651394E-5</v>
      </c>
      <c r="J47" s="247">
        <v>9.095486602943947E-5</v>
      </c>
      <c r="K47" s="247">
        <v>6.7963498497075148E-4</v>
      </c>
      <c r="L47" s="247">
        <v>5.2791630688129649E-6</v>
      </c>
      <c r="M47" s="247">
        <v>4.8483791222813813E-5</v>
      </c>
      <c r="N47" s="247">
        <v>5.0593237570276461E-8</v>
      </c>
      <c r="O47" s="247">
        <v>1.2728621640202571E-6</v>
      </c>
      <c r="P47" s="247" t="s">
        <v>501</v>
      </c>
      <c r="Q47" s="247" t="s">
        <v>501</v>
      </c>
      <c r="R47" s="247">
        <v>1.4927563129751344E-6</v>
      </c>
      <c r="S47" s="247">
        <v>1.379325169602119E-4</v>
      </c>
      <c r="T47" s="247">
        <v>1.5141049228083014E-6</v>
      </c>
      <c r="U47" s="247">
        <v>2.2579318914710991E-8</v>
      </c>
      <c r="V47" s="247">
        <v>4.6994011550364341E-5</v>
      </c>
      <c r="W47" s="247" t="s">
        <v>501</v>
      </c>
      <c r="X47" s="247">
        <v>6.3971160393816437E-8</v>
      </c>
      <c r="Y47" s="247">
        <v>1.0774075519683691E-7</v>
      </c>
      <c r="Z47" s="247" t="s">
        <v>399</v>
      </c>
      <c r="AA47" s="247" t="s">
        <v>399</v>
      </c>
      <c r="AB47" s="247">
        <v>1.7171191559065336E-7</v>
      </c>
      <c r="AC47" s="247" t="s">
        <v>501</v>
      </c>
      <c r="AD47" s="247" t="s">
        <v>399</v>
      </c>
      <c r="AE47" s="248"/>
      <c r="AF47" s="249">
        <v>9.6403899165224641E-2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4.5878560000000136E-4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502</v>
      </c>
      <c r="AG48" s="249" t="s">
        <v>502</v>
      </c>
      <c r="AH48" s="249" t="s">
        <v>502</v>
      </c>
      <c r="AI48" s="249" t="s">
        <v>502</v>
      </c>
      <c r="AJ48" s="249" t="s">
        <v>502</v>
      </c>
      <c r="AK48" s="249" t="s">
        <v>414</v>
      </c>
      <c r="AL48" s="250" t="s">
        <v>374</v>
      </c>
    </row>
    <row r="49" spans="1:38" s="1" customFormat="1" ht="26.25" customHeight="1" thickBot="1" x14ac:dyDescent="0.3">
      <c r="A49" s="244" t="s">
        <v>116</v>
      </c>
      <c r="B49" s="244" t="s">
        <v>185</v>
      </c>
      <c r="C49" s="245" t="s">
        <v>66</v>
      </c>
      <c r="D49" s="246"/>
      <c r="E49" s="247">
        <v>3.2400000000000001E-4</v>
      </c>
      <c r="F49" s="247">
        <v>2.7720000000000002E-3</v>
      </c>
      <c r="G49" s="247">
        <v>2.8800000000000001E-4</v>
      </c>
      <c r="H49" s="247">
        <v>4.9680000000000002E-2</v>
      </c>
      <c r="I49" s="247">
        <v>2.196E-2</v>
      </c>
      <c r="J49" s="247">
        <v>5.2560000000000003E-2</v>
      </c>
      <c r="K49" s="247">
        <v>0.12492</v>
      </c>
      <c r="L49" s="247">
        <v>1.07604E-2</v>
      </c>
      <c r="M49" s="247">
        <v>0.1656</v>
      </c>
      <c r="N49" s="247">
        <v>0.1368</v>
      </c>
      <c r="O49" s="247">
        <v>2.5199999999999997E-3</v>
      </c>
      <c r="P49" s="247">
        <v>4.3200000000000001E-3</v>
      </c>
      <c r="Q49" s="247">
        <v>4.6800000000000001E-3</v>
      </c>
      <c r="R49" s="247">
        <v>6.1200000000000004E-2</v>
      </c>
      <c r="S49" s="247">
        <v>1.728E-2</v>
      </c>
      <c r="T49" s="247">
        <v>4.3199999999999995E-2</v>
      </c>
      <c r="U49" s="247">
        <v>5.7599999999999995E-3</v>
      </c>
      <c r="V49" s="247">
        <v>7.9199999999999993E-2</v>
      </c>
      <c r="W49" s="247">
        <v>1.0799999999999998</v>
      </c>
      <c r="X49" s="247">
        <v>5.7599999999999998E-2</v>
      </c>
      <c r="Y49" s="247">
        <v>7.1999999999999995E-2</v>
      </c>
      <c r="Z49" s="247">
        <v>3.5999999999999997E-2</v>
      </c>
      <c r="AA49" s="247">
        <v>2.5200000000000004E-2</v>
      </c>
      <c r="AB49" s="247">
        <v>0.1908</v>
      </c>
      <c r="AC49" s="247" t="s">
        <v>501</v>
      </c>
      <c r="AD49" s="247" t="s">
        <v>501</v>
      </c>
      <c r="AE49" s="248"/>
      <c r="AF49" s="249" t="s">
        <v>399</v>
      </c>
      <c r="AG49" s="249" t="s">
        <v>399</v>
      </c>
      <c r="AH49" s="249" t="s">
        <v>399</v>
      </c>
      <c r="AI49" s="249" t="s">
        <v>399</v>
      </c>
      <c r="AJ49" s="249" t="s">
        <v>399</v>
      </c>
      <c r="AK49" s="249">
        <v>0.36</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0.48612793073503935</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0.70636504009206791</v>
      </c>
      <c r="AL53" s="250" t="s">
        <v>373</v>
      </c>
    </row>
    <row r="54" spans="1:38" s="1" customFormat="1" ht="37.5" customHeight="1" thickBot="1" x14ac:dyDescent="0.3">
      <c r="A54" s="244" t="s">
        <v>116</v>
      </c>
      <c r="B54" s="251" t="s">
        <v>188</v>
      </c>
      <c r="C54" s="254" t="s">
        <v>291</v>
      </c>
      <c r="D54" s="256"/>
      <c r="E54" s="247" t="s">
        <v>399</v>
      </c>
      <c r="F54" s="247">
        <v>0.66922758284620409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30944.008402103398</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0.90751429336286715</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951217</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2.0717815409916485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0.11012524574100004</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951217</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4.4722999875462747E-3</v>
      </c>
      <c r="F91" s="247">
        <v>1.1884879006400634E-2</v>
      </c>
      <c r="G91" s="247">
        <v>1.8353039176769198E-3</v>
      </c>
      <c r="H91" s="247">
        <v>1.0190547081934429E-2</v>
      </c>
      <c r="I91" s="247">
        <v>7.6748607364738985E-2</v>
      </c>
      <c r="J91" s="247">
        <v>8.6400644840241125E-2</v>
      </c>
      <c r="K91" s="247">
        <v>8.8394219066631835E-2</v>
      </c>
      <c r="L91" s="247">
        <v>2.9834975191687539E-4</v>
      </c>
      <c r="M91" s="247">
        <v>0.13673934933434978</v>
      </c>
      <c r="N91" s="247">
        <v>0.15800434578655059</v>
      </c>
      <c r="O91" s="247">
        <v>1.6108928788636175E-2</v>
      </c>
      <c r="P91" s="247">
        <v>3.5524406416127184E-4</v>
      </c>
      <c r="Q91" s="247">
        <v>2.8326889476829113E-4</v>
      </c>
      <c r="R91" s="247">
        <v>1.4076606250798648E-2</v>
      </c>
      <c r="S91" s="247">
        <v>0.53785100119570795</v>
      </c>
      <c r="T91" s="247">
        <v>3.0506727128879359E-2</v>
      </c>
      <c r="U91" s="247">
        <v>2.5891328193163605E-3</v>
      </c>
      <c r="V91" s="247">
        <v>0.31080982284959302</v>
      </c>
      <c r="W91" s="247">
        <v>2.4555535137191394E-4</v>
      </c>
      <c r="X91" s="247">
        <v>2.7256644002282446E-4</v>
      </c>
      <c r="Y91" s="247">
        <v>1.1049990811736127E-4</v>
      </c>
      <c r="Z91" s="247">
        <v>1.1049990811736127E-4</v>
      </c>
      <c r="AA91" s="247">
        <v>1.1049990811736127E-4</v>
      </c>
      <c r="AB91" s="247">
        <v>6.0406616437490822E-4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8.9313296591653504E-2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7.4839864181841531E-5</v>
      </c>
      <c r="F99" s="247">
        <v>1.7818171369863016E-3</v>
      </c>
      <c r="G99" s="247" t="s">
        <v>399</v>
      </c>
      <c r="H99" s="247">
        <v>2.2665989872652473E-3</v>
      </c>
      <c r="I99" s="247">
        <v>5.3709999999999992E-5</v>
      </c>
      <c r="J99" s="247">
        <v>8.2529999999999998E-5</v>
      </c>
      <c r="K99" s="247">
        <v>1.8077999999999996E-4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0.13100000000000001</v>
      </c>
      <c r="AL99" s="250" t="s">
        <v>402</v>
      </c>
    </row>
    <row r="100" spans="1:38" s="1" customFormat="1" ht="26.25" customHeight="1" thickBot="1" x14ac:dyDescent="0.3">
      <c r="A100" s="244" t="s">
        <v>118</v>
      </c>
      <c r="B100" s="244" t="s">
        <v>227</v>
      </c>
      <c r="C100" s="245" t="s">
        <v>435</v>
      </c>
      <c r="D100" s="263"/>
      <c r="E100" s="247">
        <v>1.5962461436131941E-4</v>
      </c>
      <c r="F100" s="247">
        <v>2.4378389589041092E-3</v>
      </c>
      <c r="G100" s="247" t="s">
        <v>399</v>
      </c>
      <c r="H100" s="247">
        <v>3.0024460672374814E-3</v>
      </c>
      <c r="I100" s="247">
        <v>6.792E-5</v>
      </c>
      <c r="J100" s="247">
        <v>1.0203E-4</v>
      </c>
      <c r="K100" s="247">
        <v>2.2280999999999996E-4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0.38400000000000001</v>
      </c>
      <c r="AL100" s="250" t="s">
        <v>402</v>
      </c>
    </row>
    <row r="101" spans="1:38" s="1" customFormat="1" ht="26.25" customHeight="1" thickBot="1" x14ac:dyDescent="0.3">
      <c r="A101" s="244" t="s">
        <v>118</v>
      </c>
      <c r="B101" s="244" t="s">
        <v>229</v>
      </c>
      <c r="C101" s="245" t="s">
        <v>272</v>
      </c>
      <c r="D101" s="263"/>
      <c r="E101" s="247">
        <v>2.91389156862045E-6</v>
      </c>
      <c r="F101" s="247">
        <v>2.5831801483851086E-5</v>
      </c>
      <c r="G101" s="247" t="s">
        <v>399</v>
      </c>
      <c r="H101" s="247">
        <v>9.4917592392767706E-5</v>
      </c>
      <c r="I101" s="247">
        <v>2.26E-6</v>
      </c>
      <c r="J101" s="247">
        <v>6.7799999999999995E-6</v>
      </c>
      <c r="K101" s="247">
        <v>1.5820000000000001E-5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0.113</v>
      </c>
      <c r="AL101" s="250" t="s">
        <v>402</v>
      </c>
    </row>
    <row r="102" spans="1:38" s="1" customFormat="1" ht="26.25" customHeight="1" thickBot="1" x14ac:dyDescent="0.3">
      <c r="A102" s="244" t="s">
        <v>118</v>
      </c>
      <c r="B102" s="244" t="s">
        <v>230</v>
      </c>
      <c r="C102" s="245" t="s">
        <v>436</v>
      </c>
      <c r="D102" s="263"/>
      <c r="E102" s="247">
        <v>1.0331354217158978E-7</v>
      </c>
      <c r="F102" s="247" t="s">
        <v>399</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v>5.6483967123287667E-7</v>
      </c>
      <c r="F104" s="247">
        <v>5.8288767123287678E-6</v>
      </c>
      <c r="G104" s="247" t="s">
        <v>399</v>
      </c>
      <c r="H104" s="247">
        <v>1.173254487671233E-5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402</v>
      </c>
    </row>
    <row r="105" spans="1:38" s="1" customFormat="1" ht="26.25" customHeight="1" thickBot="1" x14ac:dyDescent="0.3">
      <c r="A105" s="244" t="s">
        <v>118</v>
      </c>
      <c r="B105" s="244" t="s">
        <v>354</v>
      </c>
      <c r="C105" s="245" t="s">
        <v>276</v>
      </c>
      <c r="D105" s="263"/>
      <c r="E105" s="247">
        <v>9.065354149162865E-6</v>
      </c>
      <c r="F105" s="247">
        <v>1.1444074794520548E-4</v>
      </c>
      <c r="G105" s="247" t="s">
        <v>399</v>
      </c>
      <c r="H105" s="247">
        <v>2.3114907012176562E-4</v>
      </c>
      <c r="I105" s="247">
        <v>2.6600000000000008E-6</v>
      </c>
      <c r="J105" s="247">
        <v>4.1799999999999998E-6</v>
      </c>
      <c r="K105" s="247">
        <v>9.1200000000000008E-6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1.9E-2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3.2664244152565751E-7</v>
      </c>
      <c r="F107" s="247" t="s">
        <v>399</v>
      </c>
      <c r="G107" s="247" t="s">
        <v>399</v>
      </c>
      <c r="H107" s="247">
        <v>1.302664152034988E-5</v>
      </c>
      <c r="I107" s="247">
        <v>1.4100000000000001E-7</v>
      </c>
      <c r="J107" s="247">
        <v>1.8799999999999998E-6</v>
      </c>
      <c r="K107" s="247">
        <v>8.9299999999999992E-6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4.7E-2</v>
      </c>
      <c r="AL107" s="250" t="s">
        <v>402</v>
      </c>
    </row>
    <row r="108" spans="1:38" s="1" customFormat="1" ht="26.25" customHeight="1" thickBot="1" x14ac:dyDescent="0.3">
      <c r="A108" s="244" t="s">
        <v>118</v>
      </c>
      <c r="B108" s="244" t="s">
        <v>356</v>
      </c>
      <c r="C108" s="245" t="s">
        <v>438</v>
      </c>
      <c r="D108" s="263"/>
      <c r="E108" s="247">
        <v>1.3285981724223586E-6</v>
      </c>
      <c r="F108" s="247" t="s">
        <v>399</v>
      </c>
      <c r="G108" s="247" t="s">
        <v>399</v>
      </c>
      <c r="H108" s="247">
        <v>2.8893709586346854E-5</v>
      </c>
      <c r="I108" s="247">
        <v>5.3200000000000005E-7</v>
      </c>
      <c r="J108" s="247">
        <v>5.3199999999999999E-6</v>
      </c>
      <c r="K108" s="247">
        <v>1.064E-5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0.26600000000000001</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4.1275504222294872E-7</v>
      </c>
      <c r="F110" s="247" t="s">
        <v>399</v>
      </c>
      <c r="G110" s="247" t="s">
        <v>399</v>
      </c>
      <c r="H110" s="247">
        <v>9.6960089847952822E-6</v>
      </c>
      <c r="I110" s="247">
        <v>1.866E-6</v>
      </c>
      <c r="J110" s="247">
        <v>1.2840000000000002E-5</v>
      </c>
      <c r="K110" s="247">
        <v>1.29E-5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9.1999999999999998E-2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4.1051479999999994E-3</v>
      </c>
      <c r="F112" s="247" t="s">
        <v>501</v>
      </c>
      <c r="G112" s="247" t="s">
        <v>399</v>
      </c>
      <c r="H112" s="247">
        <v>5.1314350000000002E-3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102628.7</v>
      </c>
      <c r="AL112" s="250" t="s">
        <v>492</v>
      </c>
    </row>
    <row r="113" spans="1:38" s="1" customFormat="1" ht="26.25" customHeight="1" thickBot="1" x14ac:dyDescent="0.3">
      <c r="A113" s="244" t="s">
        <v>128</v>
      </c>
      <c r="B113" s="264" t="s">
        <v>246</v>
      </c>
      <c r="C113" s="265" t="s">
        <v>135</v>
      </c>
      <c r="D113" s="246"/>
      <c r="E113" s="247">
        <v>1.4083835217697648E-3</v>
      </c>
      <c r="F113" s="247" t="s">
        <v>501</v>
      </c>
      <c r="G113" s="247" t="s">
        <v>399</v>
      </c>
      <c r="H113" s="247">
        <v>3.2482178851912049E-3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15092.938737244162</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3.4336163078467203E-3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20116.64930699996</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6.7990400000000006E-5</v>
      </c>
      <c r="J119" s="247">
        <v>1.2089964000000001E-3</v>
      </c>
      <c r="K119" s="247">
        <v>1.2089964000000001E-3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808.1</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6.9496599999999999E-4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808.1</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501</v>
      </c>
      <c r="V131" s="247">
        <v>6.8253212240219994E-4</v>
      </c>
      <c r="W131" s="247">
        <v>28.560000000000002</v>
      </c>
      <c r="X131" s="247" t="s">
        <v>501</v>
      </c>
      <c r="Y131" s="247" t="s">
        <v>501</v>
      </c>
      <c r="Z131" s="247" t="s">
        <v>501</v>
      </c>
      <c r="AA131" s="247" t="s">
        <v>501</v>
      </c>
      <c r="AB131" s="247">
        <v>2.8559999999999999E-8</v>
      </c>
      <c r="AC131" s="247">
        <v>7.1400000000000005E-2</v>
      </c>
      <c r="AD131" s="247">
        <v>1.4280000000000001E-2</v>
      </c>
      <c r="AE131" s="248"/>
      <c r="AF131" s="249" t="s">
        <v>399</v>
      </c>
      <c r="AG131" s="249" t="s">
        <v>399</v>
      </c>
      <c r="AH131" s="249" t="s">
        <v>399</v>
      </c>
      <c r="AI131" s="249" t="s">
        <v>399</v>
      </c>
      <c r="AJ131" s="249" t="s">
        <v>399</v>
      </c>
      <c r="AK131" s="249">
        <v>714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5.7667500000000002E-3</v>
      </c>
      <c r="F133" s="247">
        <v>9.0870000000000002E-5</v>
      </c>
      <c r="G133" s="247">
        <v>7.8987000000000003E-4</v>
      </c>
      <c r="H133" s="247" t="s">
        <v>399</v>
      </c>
      <c r="I133" s="247">
        <v>2.4255300000000003E-4</v>
      </c>
      <c r="J133" s="247">
        <v>2.4255300000000003E-4</v>
      </c>
      <c r="K133" s="247">
        <v>2.6953440000000007E-4</v>
      </c>
      <c r="L133" s="247" t="s">
        <v>501</v>
      </c>
      <c r="M133" s="247">
        <v>9.7860000000000004E-4</v>
      </c>
      <c r="N133" s="247">
        <v>2.0990970000000003E-4</v>
      </c>
      <c r="O133" s="247">
        <v>3.5159700000000008E-5</v>
      </c>
      <c r="P133" s="247">
        <v>1.04151E-2</v>
      </c>
      <c r="Q133" s="247">
        <v>9.5133899999999994E-5</v>
      </c>
      <c r="R133" s="247">
        <v>9.478440000000002E-5</v>
      </c>
      <c r="S133" s="247">
        <v>8.6885700000000001E-5</v>
      </c>
      <c r="T133" s="247">
        <v>1.211367E-4</v>
      </c>
      <c r="U133" s="247">
        <v>1.3826220000000001E-4</v>
      </c>
      <c r="V133" s="247">
        <v>1.1192388000000001E-3</v>
      </c>
      <c r="W133" s="247">
        <v>1.8873000000000002E-4</v>
      </c>
      <c r="X133" s="247">
        <v>9.2268000000000003E-8</v>
      </c>
      <c r="Y133" s="247">
        <v>5.03979E-8</v>
      </c>
      <c r="Z133" s="247">
        <v>4.5015600000000009E-8</v>
      </c>
      <c r="AA133" s="247">
        <v>4.8860100000000001E-8</v>
      </c>
      <c r="AB133" s="247">
        <v>2.3654160000000003E-7</v>
      </c>
      <c r="AC133" s="247">
        <v>1.0485000000000002E-3</v>
      </c>
      <c r="AD133" s="247">
        <v>2.8659000000000002E-3</v>
      </c>
      <c r="AE133" s="248"/>
      <c r="AF133" s="249" t="s">
        <v>399</v>
      </c>
      <c r="AG133" s="249" t="s">
        <v>399</v>
      </c>
      <c r="AH133" s="249" t="s">
        <v>399</v>
      </c>
      <c r="AI133" s="249" t="s">
        <v>399</v>
      </c>
      <c r="AJ133" s="249" t="s">
        <v>399</v>
      </c>
      <c r="AK133" s="249">
        <v>6990</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4.0589359999999998E-2</v>
      </c>
      <c r="J139" s="247">
        <v>4.0589359999999998E-2</v>
      </c>
      <c r="K139" s="247">
        <v>4.0589359999999998E-2</v>
      </c>
      <c r="L139" s="247" t="s">
        <v>501</v>
      </c>
      <c r="M139" s="247" t="s">
        <v>501</v>
      </c>
      <c r="N139" s="247">
        <v>1.1850000000000001E-4</v>
      </c>
      <c r="O139" s="247">
        <v>2.3708000000000003E-4</v>
      </c>
      <c r="P139" s="247">
        <v>2.3708000000000003E-4</v>
      </c>
      <c r="Q139" s="247">
        <v>3.7600000000000003E-4</v>
      </c>
      <c r="R139" s="247">
        <v>3.5743000000000005E-4</v>
      </c>
      <c r="S139" s="247">
        <v>8.3334000000000001E-4</v>
      </c>
      <c r="T139" s="247" t="s">
        <v>501</v>
      </c>
      <c r="U139" s="247" t="s">
        <v>501</v>
      </c>
      <c r="V139" s="247" t="s">
        <v>501</v>
      </c>
      <c r="W139" s="247">
        <v>0.40304000000000001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1045</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11.600318419220672</v>
      </c>
      <c r="F141" s="271">
        <f t="shared" ref="F141:AD141" si="0">SUM(F14:F140)</f>
        <v>14.182867419851846</v>
      </c>
      <c r="G141" s="271">
        <f t="shared" si="0"/>
        <v>3.0896923492271631</v>
      </c>
      <c r="H141" s="271">
        <f t="shared" si="0"/>
        <v>0.11448494116717353</v>
      </c>
      <c r="I141" s="271">
        <f t="shared" si="0"/>
        <v>1.5768055654611213</v>
      </c>
      <c r="J141" s="271">
        <f t="shared" si="0"/>
        <v>1.7415228482007441</v>
      </c>
      <c r="K141" s="271">
        <f t="shared" si="0"/>
        <v>2.0265616270649134</v>
      </c>
      <c r="L141" s="271">
        <f t="shared" si="0"/>
        <v>0.45011181974000475</v>
      </c>
      <c r="M141" s="271">
        <f t="shared" si="0"/>
        <v>61.866719095547424</v>
      </c>
      <c r="N141" s="271">
        <f t="shared" si="0"/>
        <v>8.7270888128553548</v>
      </c>
      <c r="O141" s="271">
        <f t="shared" si="0"/>
        <v>0.22675823383001986</v>
      </c>
      <c r="P141" s="271">
        <f t="shared" si="0"/>
        <v>0.27691614204268322</v>
      </c>
      <c r="Q141" s="271">
        <f t="shared" si="0"/>
        <v>6.4526343887649232E-2</v>
      </c>
      <c r="R141" s="271">
        <f>SUM(R14:R140)</f>
        <v>0.40138617924804809</v>
      </c>
      <c r="S141" s="271">
        <f t="shared" si="0"/>
        <v>1.9386079280384936</v>
      </c>
      <c r="T141" s="271">
        <f t="shared" si="0"/>
        <v>0.91151951589610125</v>
      </c>
      <c r="U141" s="271">
        <f t="shared" si="0"/>
        <v>0.13575180714318913</v>
      </c>
      <c r="V141" s="271">
        <f t="shared" si="0"/>
        <v>2.1719022517935693</v>
      </c>
      <c r="W141" s="271">
        <f t="shared" si="0"/>
        <v>32.692335626706502</v>
      </c>
      <c r="X141" s="271">
        <f t="shared" si="0"/>
        <v>0.29693417603522682</v>
      </c>
      <c r="Y141" s="271">
        <f t="shared" si="0"/>
        <v>0.40411134953012862</v>
      </c>
      <c r="Z141" s="271">
        <f t="shared" si="0"/>
        <v>0.16860727457176067</v>
      </c>
      <c r="AA141" s="271">
        <f t="shared" si="0"/>
        <v>0.14132757519023317</v>
      </c>
      <c r="AB141" s="271">
        <f t="shared" si="0"/>
        <v>1.010982759055814</v>
      </c>
      <c r="AC141" s="271">
        <f t="shared" si="0"/>
        <v>0.10032544668277875</v>
      </c>
      <c r="AD141" s="271">
        <f t="shared" si="0"/>
        <v>0.20120427187417803</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4.0627842285935207</v>
      </c>
      <c r="F143" s="247">
        <v>5.0369281335498854</v>
      </c>
      <c r="G143" s="247">
        <v>0.277800063375294</v>
      </c>
      <c r="H143" s="247">
        <v>4.4921148059451008E-3</v>
      </c>
      <c r="I143" s="247">
        <v>0.3745166910192092</v>
      </c>
      <c r="J143" s="247">
        <v>0.3745166910192092</v>
      </c>
      <c r="K143" s="247">
        <v>0.3745166910192092</v>
      </c>
      <c r="L143" s="247">
        <v>0.20416576549638721</v>
      </c>
      <c r="M143" s="247">
        <v>42.15804872163821</v>
      </c>
      <c r="N143" s="247">
        <v>4.7118697084839445</v>
      </c>
      <c r="O143" s="247">
        <v>2.9533192025081705E-5</v>
      </c>
      <c r="P143" s="247">
        <v>1.5260210052594847E-3</v>
      </c>
      <c r="Q143" s="247">
        <v>4.6230405254970013E-5</v>
      </c>
      <c r="R143" s="247">
        <v>1.4650765179953138E-3</v>
      </c>
      <c r="S143" s="247">
        <v>1.0177997713389198E-3</v>
      </c>
      <c r="T143" s="247">
        <v>3.1067245002822802E-4</v>
      </c>
      <c r="U143" s="247">
        <v>3.339442645977659E-5</v>
      </c>
      <c r="V143" s="247">
        <v>5.625917398903983E-3</v>
      </c>
      <c r="W143" s="247">
        <v>5.7194099999999998E-2</v>
      </c>
      <c r="X143" s="247">
        <v>2.6278103249000001E-3</v>
      </c>
      <c r="Y143" s="247">
        <v>3.5361932449000004E-3</v>
      </c>
      <c r="Z143" s="247">
        <v>2.0995732853000002E-3</v>
      </c>
      <c r="AA143" s="247">
        <v>3.4551506527000001E-3</v>
      </c>
      <c r="AB143" s="247">
        <v>1.17187275078E-2</v>
      </c>
      <c r="AC143" s="247">
        <v>5.7193900000000001E-5</v>
      </c>
      <c r="AD143" s="247">
        <v>1.28552E-5</v>
      </c>
      <c r="AE143" s="248"/>
      <c r="AF143" s="249">
        <v>9084.6933960025999</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0.74208766505092527</v>
      </c>
      <c r="F144" s="247">
        <v>9.2104109392542599E-2</v>
      </c>
      <c r="G144" s="247">
        <v>7.052775813656717E-2</v>
      </c>
      <c r="H144" s="247">
        <v>3.1028781490742292E-4</v>
      </c>
      <c r="I144" s="247">
        <v>0.12160242030666081</v>
      </c>
      <c r="J144" s="247">
        <v>0.12160242030666081</v>
      </c>
      <c r="K144" s="247">
        <v>0.12160242030666081</v>
      </c>
      <c r="L144" s="247">
        <v>6.6871806477199411E-2</v>
      </c>
      <c r="M144" s="247">
        <v>0.81342204669044915</v>
      </c>
      <c r="N144" s="247">
        <v>3.2506772454236714E-2</v>
      </c>
      <c r="O144" s="247">
        <v>1.5231260629462092E-6</v>
      </c>
      <c r="P144" s="247">
        <v>1.5038657040618121E-4</v>
      </c>
      <c r="Q144" s="247">
        <v>2.9577337877634828E-6</v>
      </c>
      <c r="R144" s="247">
        <v>2.3441185103914038E-4</v>
      </c>
      <c r="S144" s="247">
        <v>1.5743751529827258E-4</v>
      </c>
      <c r="T144" s="247">
        <v>7.4202793237188773E-6</v>
      </c>
      <c r="U144" s="247">
        <v>2.8692154496345467E-6</v>
      </c>
      <c r="V144" s="247">
        <v>5.1380323079035044E-4</v>
      </c>
      <c r="W144" s="247">
        <v>7.0869999999999993E-4</v>
      </c>
      <c r="X144" s="247">
        <v>5.1427899109999999E-4</v>
      </c>
      <c r="Y144" s="247">
        <v>5.7926862010000007E-4</v>
      </c>
      <c r="Z144" s="247">
        <v>4.5116829450000002E-4</v>
      </c>
      <c r="AA144" s="247">
        <v>4.8379152900000002E-4</v>
      </c>
      <c r="AB144" s="247">
        <v>2.0285074347000001E-3</v>
      </c>
      <c r="AC144" s="247">
        <v>7.0879999999999999E-7</v>
      </c>
      <c r="AD144" s="247">
        <v>6.0660000000000005E-7</v>
      </c>
      <c r="AE144" s="248"/>
      <c r="AF144" s="249">
        <v>1188.5263199844001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2.0194099878572036</v>
      </c>
      <c r="F145" s="247">
        <v>0.16130767364149995</v>
      </c>
      <c r="G145" s="247">
        <v>0.1300474742286015</v>
      </c>
      <c r="H145" s="247">
        <v>4.5794861193965136E-4</v>
      </c>
      <c r="I145" s="247">
        <v>8.4505712011691839E-2</v>
      </c>
      <c r="J145" s="247">
        <v>8.4505712011691839E-2</v>
      </c>
      <c r="K145" s="247">
        <v>8.4505712011691839E-2</v>
      </c>
      <c r="L145" s="247">
        <v>4.2446322328588991E-2</v>
      </c>
      <c r="M145" s="247">
        <v>0.51064406355173697</v>
      </c>
      <c r="N145" s="247">
        <v>5.1507292704877248E-4</v>
      </c>
      <c r="O145" s="247">
        <v>2.5034289969772399E-6</v>
      </c>
      <c r="P145" s="247">
        <v>2.6519659406961938E-4</v>
      </c>
      <c r="Q145" s="247">
        <v>5.0055229570747353E-6</v>
      </c>
      <c r="R145" s="247">
        <v>4.2521312427044162E-4</v>
      </c>
      <c r="S145" s="247">
        <v>2.8514659390641202E-4</v>
      </c>
      <c r="T145" s="247">
        <v>1.0033741541105127E-5</v>
      </c>
      <c r="U145" s="247">
        <v>5.0041879201949909E-6</v>
      </c>
      <c r="V145" s="247">
        <v>9.0071377452870607E-4</v>
      </c>
      <c r="W145" s="247">
        <v>9.9502999999999987E-3</v>
      </c>
      <c r="X145" s="247">
        <v>1.421438931E-4</v>
      </c>
      <c r="Y145" s="247">
        <v>8.6076024169999999E-4</v>
      </c>
      <c r="Z145" s="247">
        <v>9.6184034350000008E-4</v>
      </c>
      <c r="AA145" s="247">
        <v>2.2111272249999999E-4</v>
      </c>
      <c r="AB145" s="247">
        <v>2.1858572007999997E-3</v>
      </c>
      <c r="AC145" s="247">
        <v>1.8827E-6</v>
      </c>
      <c r="AD145" s="247">
        <v>1.7268999999999999E-6</v>
      </c>
      <c r="AE145" s="248"/>
      <c r="AF145" s="249">
        <v>2135.9824435792998</v>
      </c>
      <c r="AG145" s="249" t="s">
        <v>399</v>
      </c>
      <c r="AH145" s="249" t="s">
        <v>399</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6.6970779986729239E-3</v>
      </c>
      <c r="F146" s="247">
        <v>0.15509376789656087</v>
      </c>
      <c r="G146" s="247">
        <v>7.9295818309861252E-4</v>
      </c>
      <c r="H146" s="247">
        <v>6.4843911579824215E-5</v>
      </c>
      <c r="I146" s="247">
        <v>2.5399915927406392E-3</v>
      </c>
      <c r="J146" s="247">
        <v>2.5399915927406392E-3</v>
      </c>
      <c r="K146" s="247">
        <v>2.5399915927406392E-3</v>
      </c>
      <c r="L146" s="247">
        <v>3.9379161799438223E-4</v>
      </c>
      <c r="M146" s="247">
        <v>0.734404148098178</v>
      </c>
      <c r="N146" s="247">
        <v>4.851341974942238E-2</v>
      </c>
      <c r="O146" s="247">
        <v>3.2968234114716606E-5</v>
      </c>
      <c r="P146" s="247">
        <v>1.1497893654929881E-5</v>
      </c>
      <c r="Q146" s="247">
        <v>3.9647909154930621E-7</v>
      </c>
      <c r="R146" s="247">
        <v>1.4602675448190555E-4</v>
      </c>
      <c r="S146" s="247">
        <v>5.5856940399768833E-3</v>
      </c>
      <c r="T146" s="247">
        <v>2.3175191874397769E-4</v>
      </c>
      <c r="U146" s="247">
        <v>3.2824795892258934E-5</v>
      </c>
      <c r="V146" s="247">
        <v>3.2724070875927379E-3</v>
      </c>
      <c r="W146" s="247">
        <v>9.1049999999999996E-4</v>
      </c>
      <c r="X146" s="247">
        <v>1.38720667E-5</v>
      </c>
      <c r="Y146" s="247">
        <v>2.5432122299999998E-5</v>
      </c>
      <c r="Z146" s="247">
        <v>8.6700418E-6</v>
      </c>
      <c r="AA146" s="247">
        <v>2.9767143100000001E-5</v>
      </c>
      <c r="AB146" s="247">
        <v>7.7741373900000005E-5</v>
      </c>
      <c r="AC146" s="247">
        <v>9.104E-7</v>
      </c>
      <c r="AD146" s="247">
        <v>9.104E-7</v>
      </c>
      <c r="AE146" s="248"/>
      <c r="AF146" s="249">
        <v>58.244001422399997</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1.2310569145466852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57.121582500008586</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4.1386306143485957E-2</v>
      </c>
      <c r="J148" s="247">
        <v>7.8763778675247809E-2</v>
      </c>
      <c r="K148" s="247">
        <v>0.10185647350665596</v>
      </c>
      <c r="L148" s="247">
        <v>4.0333918604113948E-3</v>
      </c>
      <c r="M148" s="247" t="s">
        <v>399</v>
      </c>
      <c r="N148" s="247">
        <v>0.11408628875737151</v>
      </c>
      <c r="O148" s="247">
        <v>5.1513990788851021E-4</v>
      </c>
      <c r="P148" s="247" t="s">
        <v>501</v>
      </c>
      <c r="Q148" s="247">
        <v>1.3111530444864803E-3</v>
      </c>
      <c r="R148" s="247">
        <v>4.2416170814413234E-2</v>
      </c>
      <c r="S148" s="247">
        <v>0.92991076614137069</v>
      </c>
      <c r="T148" s="247">
        <v>6.6192285381024849E-3</v>
      </c>
      <c r="U148" s="247">
        <v>8.2772612286971948E-4</v>
      </c>
      <c r="V148" s="247">
        <v>0.33016384179810643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3296.8788905902002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1.5861741992046534E-2</v>
      </c>
      <c r="J149" s="247">
        <v>2.9373596281567663E-2</v>
      </c>
      <c r="K149" s="247">
        <v>5.8747192563135327E-2</v>
      </c>
      <c r="L149" s="247">
        <v>6.2272024116923432E-4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3296.8788905902002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11.600318419220672</v>
      </c>
      <c r="F152" s="172">
        <f t="shared" ref="F152:AD152" si="1">F141 + F151 + IF(AND(OR($B$4="AT",$B$4="BE",$B$4="CH",$B$4="GB",$B$4="IE",$B$4="LT",$B$4="LU",$B$4="NL"),SUM(F143:F149)&gt;0),SUM(F143:F149)-SUM(F27:F33),0)</f>
        <v>14.182867419851846</v>
      </c>
      <c r="G152" s="172">
        <f t="shared" si="1"/>
        <v>3.0896923492271631</v>
      </c>
      <c r="H152" s="172">
        <f t="shared" si="1"/>
        <v>0.11448494116717353</v>
      </c>
      <c r="I152" s="172">
        <f t="shared" si="1"/>
        <v>1.5768055654611213</v>
      </c>
      <c r="J152" s="172">
        <f t="shared" si="1"/>
        <v>1.7415228482007441</v>
      </c>
      <c r="K152" s="172">
        <f t="shared" si="1"/>
        <v>2.0265616270649134</v>
      </c>
      <c r="L152" s="172">
        <f t="shared" si="1"/>
        <v>0.45011181974000475</v>
      </c>
      <c r="M152" s="172">
        <f t="shared" si="1"/>
        <v>61.866719095547424</v>
      </c>
      <c r="N152" s="172">
        <f t="shared" si="1"/>
        <v>8.7270888128553548</v>
      </c>
      <c r="O152" s="172">
        <f t="shared" si="1"/>
        <v>0.22675823383001986</v>
      </c>
      <c r="P152" s="172">
        <f t="shared" si="1"/>
        <v>0.27691614204268322</v>
      </c>
      <c r="Q152" s="172">
        <f t="shared" si="1"/>
        <v>6.4526343887649232E-2</v>
      </c>
      <c r="R152" s="172">
        <f t="shared" si="1"/>
        <v>0.40138617924804809</v>
      </c>
      <c r="S152" s="172">
        <f t="shared" si="1"/>
        <v>1.9386079280384936</v>
      </c>
      <c r="T152" s="172">
        <f t="shared" si="1"/>
        <v>0.91151951589610125</v>
      </c>
      <c r="U152" s="172">
        <f t="shared" si="1"/>
        <v>0.13575180714318913</v>
      </c>
      <c r="V152" s="172">
        <f t="shared" si="1"/>
        <v>2.1719022517935693</v>
      </c>
      <c r="W152" s="172">
        <f t="shared" si="1"/>
        <v>32.692335626706502</v>
      </c>
      <c r="X152" s="172">
        <f t="shared" si="1"/>
        <v>0.29693417603522682</v>
      </c>
      <c r="Y152" s="172">
        <f t="shared" si="1"/>
        <v>0.40411134953012862</v>
      </c>
      <c r="Z152" s="172">
        <f t="shared" si="1"/>
        <v>0.16860727457176067</v>
      </c>
      <c r="AA152" s="172">
        <f t="shared" si="1"/>
        <v>0.14132757519023317</v>
      </c>
      <c r="AB152" s="172">
        <f t="shared" si="1"/>
        <v>1.010982759055814</v>
      </c>
      <c r="AC152" s="172">
        <f t="shared" si="1"/>
        <v>0.10032544668277875</v>
      </c>
      <c r="AD152" s="172">
        <f t="shared" si="1"/>
        <v>0.20120427187417803</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11.600318419220672</v>
      </c>
      <c r="F154" s="172">
        <f>F141 + F153 - IF(OR($B$6=2005,$B$6&gt;=2020),SUM(F99:F122),0) + IF(AND(OR($B$4="AT",$B$4="BE",$B$4="CH",$B$4="GB",$B$4="IE",$B$4="LT",$B$4="LU",$B$4="NL"),SUM(F143:F149)&gt;0),SUM(F143:F149)-SUM(F27:F33),0)</f>
        <v>14.182867419851846</v>
      </c>
      <c r="G154" s="172">
        <f>G141 + G153 + IF(AND(OR($B$4="AT",$B$4="BE",$B$4="CH",$B$4="GB",$B$4="IE",$B$4="LT",$B$4="LU",$B$4="NL"),SUM(G143:G149)&gt;0),SUM(G143:G149)-SUM(G27:G33),0)</f>
        <v>3.0896923492271631</v>
      </c>
      <c r="H154" s="172">
        <f t="shared" ref="H154:AD154" si="2">H141 + H153 + IF(AND(OR($B$4="AT",$B$4="BE",$B$4="CH",$B$4="GB",$B$4="IE",$B$4="LT",$B$4="LU",$B$4="NL"),SUM(H143:H149)&gt;0),SUM(H143:H149)-SUM(H27:H33),0)</f>
        <v>0.11448494116717353</v>
      </c>
      <c r="I154" s="172">
        <f t="shared" si="2"/>
        <v>1.5768055654611213</v>
      </c>
      <c r="J154" s="172">
        <f t="shared" si="2"/>
        <v>1.7415228482007441</v>
      </c>
      <c r="K154" s="172">
        <f t="shared" si="2"/>
        <v>2.0265616270649134</v>
      </c>
      <c r="L154" s="172">
        <f t="shared" si="2"/>
        <v>0.45011181974000475</v>
      </c>
      <c r="M154" s="172">
        <f t="shared" si="2"/>
        <v>61.866719095547424</v>
      </c>
      <c r="N154" s="172">
        <f t="shared" si="2"/>
        <v>8.7270888128553548</v>
      </c>
      <c r="O154" s="172">
        <f t="shared" si="2"/>
        <v>0.22675823383001986</v>
      </c>
      <c r="P154" s="172">
        <f t="shared" si="2"/>
        <v>0.27691614204268322</v>
      </c>
      <c r="Q154" s="172">
        <f t="shared" si="2"/>
        <v>6.4526343887649232E-2</v>
      </c>
      <c r="R154" s="172">
        <f t="shared" si="2"/>
        <v>0.40138617924804809</v>
      </c>
      <c r="S154" s="172">
        <f t="shared" si="2"/>
        <v>1.9386079280384936</v>
      </c>
      <c r="T154" s="172">
        <f t="shared" si="2"/>
        <v>0.91151951589610125</v>
      </c>
      <c r="U154" s="172">
        <f t="shared" si="2"/>
        <v>0.13575180714318913</v>
      </c>
      <c r="V154" s="172">
        <f t="shared" si="2"/>
        <v>2.1719022517935693</v>
      </c>
      <c r="W154" s="172">
        <f t="shared" si="2"/>
        <v>32.692335626706502</v>
      </c>
      <c r="X154" s="172">
        <f t="shared" si="2"/>
        <v>0.29693417603522682</v>
      </c>
      <c r="Y154" s="172">
        <f t="shared" si="2"/>
        <v>0.40411134953012862</v>
      </c>
      <c r="Z154" s="172">
        <f t="shared" si="2"/>
        <v>0.16860727457176067</v>
      </c>
      <c r="AA154" s="172">
        <f t="shared" si="2"/>
        <v>0.14132757519023317</v>
      </c>
      <c r="AB154" s="172">
        <f t="shared" si="2"/>
        <v>1.010982759055814</v>
      </c>
      <c r="AC154" s="172">
        <f t="shared" si="2"/>
        <v>0.10032544668277875</v>
      </c>
      <c r="AD154" s="172">
        <f t="shared" si="2"/>
        <v>0.20120427187417803</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AL185"/>
  <sheetViews>
    <sheetView zoomScale="80" zoomScaleNormal="80" workbookViewId="0">
      <selection activeCell="C18" sqref="C18"/>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1993</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0.68234876753989016</v>
      </c>
      <c r="F14" s="247">
        <v>1.05782332E-2</v>
      </c>
      <c r="G14" s="247">
        <v>0.17225859758109338</v>
      </c>
      <c r="H14" s="247">
        <v>4.7514179000000007E-3</v>
      </c>
      <c r="I14" s="247">
        <v>0.15741919356851333</v>
      </c>
      <c r="J14" s="247">
        <v>0.15742048716851331</v>
      </c>
      <c r="K14" s="247">
        <v>0.15742226586851332</v>
      </c>
      <c r="L14" s="247">
        <v>5.1948555997609397E-3</v>
      </c>
      <c r="M14" s="247">
        <v>8.9762142064113315E-2</v>
      </c>
      <c r="N14" s="247">
        <v>1.9464652351390002</v>
      </c>
      <c r="O14" s="247">
        <v>0.19464703869790004</v>
      </c>
      <c r="P14" s="247">
        <v>0.19464855190540004</v>
      </c>
      <c r="Q14" s="247">
        <v>4.1682009790000002E-2</v>
      </c>
      <c r="R14" s="247">
        <v>0.19464704643460004</v>
      </c>
      <c r="S14" s="247">
        <v>0.19464776909832004</v>
      </c>
      <c r="T14" s="247">
        <v>7.4823096776700015E-2</v>
      </c>
      <c r="U14" s="247">
        <v>6.3268457140000008E-3</v>
      </c>
      <c r="V14" s="247">
        <v>0.95372257834500007</v>
      </c>
      <c r="W14" s="247">
        <v>1.510203291810702</v>
      </c>
      <c r="X14" s="247">
        <v>5.9014900952000012E-3</v>
      </c>
      <c r="Y14" s="247">
        <v>2.2658748280000003E-4</v>
      </c>
      <c r="Z14" s="247">
        <v>8.1685032800000009E-5</v>
      </c>
      <c r="AA14" s="247">
        <v>1.9708380468000001E-4</v>
      </c>
      <c r="AB14" s="247">
        <v>6.4068426856000015E-3</v>
      </c>
      <c r="AC14" s="247">
        <v>2.6345900000000005E-2</v>
      </c>
      <c r="AD14" s="247">
        <v>1.8442130000000001E-2</v>
      </c>
      <c r="AE14" s="248"/>
      <c r="AF14" s="249">
        <v>0.53899999999999926</v>
      </c>
      <c r="AG14" s="249" t="s">
        <v>399</v>
      </c>
      <c r="AH14" s="249">
        <v>15.170000000000005</v>
      </c>
      <c r="AI14" s="249">
        <v>1900.1920605908604</v>
      </c>
      <c r="AJ14" s="249">
        <v>2710.4247683745816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v>9.3180359999999666E-4</v>
      </c>
      <c r="F16" s="247" t="s">
        <v>399</v>
      </c>
      <c r="G16" s="247">
        <v>4.0378155999999856E-3</v>
      </c>
      <c r="H16" s="247">
        <v>3.8603291999999859E-5</v>
      </c>
      <c r="I16" s="247">
        <v>2.4404379999999914E-3</v>
      </c>
      <c r="J16" s="247">
        <v>3.5053563999999874E-3</v>
      </c>
      <c r="K16" s="247">
        <v>3.638471199999987E-3</v>
      </c>
      <c r="L16" s="247" t="s">
        <v>501</v>
      </c>
      <c r="M16" s="247">
        <v>2.6622959999999905E-4</v>
      </c>
      <c r="N16" s="247">
        <v>1.2424047999999954E-3</v>
      </c>
      <c r="O16" s="247">
        <v>7.099455999999976E-5</v>
      </c>
      <c r="P16" s="247">
        <v>1.3311479999999951E-3</v>
      </c>
      <c r="Q16" s="247">
        <v>4.8808759999999826E-4</v>
      </c>
      <c r="R16" s="247">
        <v>2.5291811999999912E-4</v>
      </c>
      <c r="S16" s="247">
        <v>1.1092899999999961E-3</v>
      </c>
      <c r="T16" s="247">
        <v>2.3073231999999917E-4</v>
      </c>
      <c r="U16" s="247">
        <v>1.2867763999999953E-4</v>
      </c>
      <c r="V16" s="247">
        <v>2.0410935999999927E-3</v>
      </c>
      <c r="W16" s="247">
        <v>1.1536615999999959E-3</v>
      </c>
      <c r="X16" s="247">
        <v>1.2867763999999953E-5</v>
      </c>
      <c r="Y16" s="247">
        <v>1.3311479999999952E-7</v>
      </c>
      <c r="Z16" s="247">
        <v>4.4371599999999841E-8</v>
      </c>
      <c r="AA16" s="247">
        <v>4.4371599999999841E-8</v>
      </c>
      <c r="AB16" s="247">
        <v>1.3089621999999954E-5</v>
      </c>
      <c r="AC16" s="247" t="s">
        <v>501</v>
      </c>
      <c r="AD16" s="247" t="s">
        <v>501</v>
      </c>
      <c r="AE16" s="248"/>
      <c r="AF16" s="249" t="s">
        <v>399</v>
      </c>
      <c r="AG16" s="249">
        <v>44.371599999999837</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0.34033702192115611</v>
      </c>
      <c r="F23" s="247">
        <v>0.11802455672628359</v>
      </c>
      <c r="G23" s="247">
        <v>2.0551035736106997E-2</v>
      </c>
      <c r="H23" s="247">
        <v>6.0967005962120372E-5</v>
      </c>
      <c r="I23" s="247">
        <v>3.041984237908989E-2</v>
      </c>
      <c r="J23" s="247">
        <v>3.619025236891614E-2</v>
      </c>
      <c r="K23" s="247">
        <v>8.6798153976497594E-2</v>
      </c>
      <c r="L23" s="247">
        <v>1.5334905800029322E-2</v>
      </c>
      <c r="M23" s="247">
        <v>0.38893406068129538</v>
      </c>
      <c r="N23" s="247">
        <v>1.1673740940089022E-2</v>
      </c>
      <c r="O23" s="247">
        <v>1.214991724447054E-4</v>
      </c>
      <c r="P23" s="247" t="s">
        <v>501</v>
      </c>
      <c r="Q23" s="247" t="s">
        <v>501</v>
      </c>
      <c r="R23" s="247">
        <v>4.2155392979353169E-4</v>
      </c>
      <c r="S23" s="247">
        <v>1.914500845439026E-2</v>
      </c>
      <c r="T23" s="247">
        <v>5.8525054843995095E-4</v>
      </c>
      <c r="U23" s="247">
        <v>8.1819608298740423E-5</v>
      </c>
      <c r="V23" s="247">
        <v>1.0005080717427015E-2</v>
      </c>
      <c r="W23" s="247" t="s">
        <v>501</v>
      </c>
      <c r="X23" s="247">
        <v>2.507091955451512E-4</v>
      </c>
      <c r="Y23" s="247">
        <v>4.0712778792697678E-4</v>
      </c>
      <c r="Z23" s="247" t="s">
        <v>399</v>
      </c>
      <c r="AA23" s="247" t="s">
        <v>399</v>
      </c>
      <c r="AB23" s="247">
        <v>6.5783698347212836E-4</v>
      </c>
      <c r="AC23" s="247" t="s">
        <v>501</v>
      </c>
      <c r="AD23" s="247" t="s">
        <v>399</v>
      </c>
      <c r="AE23" s="248"/>
      <c r="AF23" s="249">
        <v>351.62756245560399</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0.40119503155094038</v>
      </c>
      <c r="F24" s="247">
        <v>4.8171233180505028E-2</v>
      </c>
      <c r="G24" s="247">
        <v>2.7873203837736917E-2</v>
      </c>
      <c r="H24" s="247">
        <v>9.4205127589101832E-4</v>
      </c>
      <c r="I24" s="247">
        <v>1.2550809537524545E-2</v>
      </c>
      <c r="J24" s="247">
        <v>1.2552123790051434E-2</v>
      </c>
      <c r="K24" s="247">
        <v>1.2553145986461237E-2</v>
      </c>
      <c r="L24" s="247">
        <v>6.4223231632590978E-3</v>
      </c>
      <c r="M24" s="247">
        <v>8.0483040031279929E-2</v>
      </c>
      <c r="N24" s="247">
        <v>8.1331841497154697E-5</v>
      </c>
      <c r="O24" s="247">
        <v>5.0057904582088854E-6</v>
      </c>
      <c r="P24" s="247">
        <v>8.6602386989322814E-4</v>
      </c>
      <c r="Q24" s="247">
        <v>1.6517255413650453E-4</v>
      </c>
      <c r="R24" s="247">
        <v>1.3499237599971965E-4</v>
      </c>
      <c r="S24" s="247">
        <v>1.3161971064575625E-4</v>
      </c>
      <c r="T24" s="247">
        <v>2.5628673779118056E-5</v>
      </c>
      <c r="U24" s="247">
        <v>1.4843413496767362E-4</v>
      </c>
      <c r="V24" s="247">
        <v>1.7613489241942899E-2</v>
      </c>
      <c r="W24" s="247">
        <v>1.5936161776827339E-3</v>
      </c>
      <c r="X24" s="247">
        <v>8.7878838564273926E-6</v>
      </c>
      <c r="Y24" s="247">
        <v>2.1417229047447372E-5</v>
      </c>
      <c r="Z24" s="247">
        <v>6.0511724464332192E-6</v>
      </c>
      <c r="AA24" s="247">
        <v>5.1484797207677185E-6</v>
      </c>
      <c r="AB24" s="247">
        <v>4.1404765071075705E-5</v>
      </c>
      <c r="AC24" s="247">
        <v>9.0537396296832379E-8</v>
      </c>
      <c r="AD24" s="247">
        <v>2.4824769952357264E-5</v>
      </c>
      <c r="AE24" s="248"/>
      <c r="AF24" s="249">
        <v>569.22233432984331</v>
      </c>
      <c r="AG24" s="249">
        <v>0.14602805854327802</v>
      </c>
      <c r="AH24" s="249">
        <v>1475.1177187243609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4.5003948610786964</v>
      </c>
      <c r="F27" s="247">
        <v>5.6461852905936185</v>
      </c>
      <c r="G27" s="247">
        <v>0.30446044878430911</v>
      </c>
      <c r="H27" s="247">
        <v>1.244415402289736E-2</v>
      </c>
      <c r="I27" s="247">
        <v>0.37157957211637466</v>
      </c>
      <c r="J27" s="247">
        <v>0.37157957211637466</v>
      </c>
      <c r="K27" s="247">
        <v>0.37157957211637466</v>
      </c>
      <c r="L27" s="247">
        <v>0.20446674592470726</v>
      </c>
      <c r="M27" s="247">
        <v>47.115789570585271</v>
      </c>
      <c r="N27" s="247">
        <v>4.9735306510165014</v>
      </c>
      <c r="O27" s="247">
        <v>3.4651061664518148E-5</v>
      </c>
      <c r="P27" s="247">
        <v>1.7630702433641349E-3</v>
      </c>
      <c r="Q27" s="247">
        <v>5.4022584984437984E-5</v>
      </c>
      <c r="R27" s="247">
        <v>1.6582483615143534E-3</v>
      </c>
      <c r="S27" s="247">
        <v>1.154065512693578E-3</v>
      </c>
      <c r="T27" s="247">
        <v>3.6779732182704727E-4</v>
      </c>
      <c r="U27" s="247">
        <v>3.8743046639839666E-5</v>
      </c>
      <c r="V27" s="247">
        <v>6.5153622448331922E-3</v>
      </c>
      <c r="W27" s="247">
        <v>7.6424799999999987E-2</v>
      </c>
      <c r="X27" s="247">
        <v>2.9032877668000003E-3</v>
      </c>
      <c r="Y27" s="247">
        <v>3.9030289383999999E-3</v>
      </c>
      <c r="Z27" s="247">
        <v>2.3175972421000004E-3</v>
      </c>
      <c r="AA27" s="247">
        <v>3.8254739499E-3</v>
      </c>
      <c r="AB27" s="247">
        <v>1.2949387897200001E-2</v>
      </c>
      <c r="AC27" s="247">
        <v>7.6424899999999994E-5</v>
      </c>
      <c r="AD27" s="247">
        <v>1.6634200000000001E-5</v>
      </c>
      <c r="AE27" s="248"/>
      <c r="AF27" s="249">
        <v>10306.147039625301</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0.77272220031542815</v>
      </c>
      <c r="F28" s="247">
        <v>0.10282404221138207</v>
      </c>
      <c r="G28" s="247">
        <v>7.3126886207146718E-2</v>
      </c>
      <c r="H28" s="247">
        <v>3.2389707599846243E-4</v>
      </c>
      <c r="I28" s="247">
        <v>0.12768102321253505</v>
      </c>
      <c r="J28" s="247">
        <v>0.12768102321253505</v>
      </c>
      <c r="K28" s="247">
        <v>0.12768102321253505</v>
      </c>
      <c r="L28" s="247">
        <v>7.021361948498249E-2</v>
      </c>
      <c r="M28" s="247">
        <v>0.91691667386086062</v>
      </c>
      <c r="N28" s="247">
        <v>3.5372053142692504E-2</v>
      </c>
      <c r="O28" s="247">
        <v>1.6110065456149546E-6</v>
      </c>
      <c r="P28" s="247">
        <v>1.5718830842086003E-4</v>
      </c>
      <c r="Q28" s="247">
        <v>3.1133860079153083E-6</v>
      </c>
      <c r="R28" s="247">
        <v>2.4378141067639774E-4</v>
      </c>
      <c r="S28" s="247">
        <v>1.6377598995353279E-4</v>
      </c>
      <c r="T28" s="247">
        <v>8.0734324321788311E-6</v>
      </c>
      <c r="U28" s="247">
        <v>3.0047589246007074E-6</v>
      </c>
      <c r="V28" s="247">
        <v>5.3759779392868908E-4</v>
      </c>
      <c r="W28" s="247">
        <v>7.8580000000000002E-4</v>
      </c>
      <c r="X28" s="247">
        <v>5.3222917010000001E-4</v>
      </c>
      <c r="Y28" s="247">
        <v>6.000385445000001E-4</v>
      </c>
      <c r="Z28" s="247">
        <v>4.6671892350000002E-4</v>
      </c>
      <c r="AA28" s="247">
        <v>5.0161747970000009E-4</v>
      </c>
      <c r="AB28" s="247">
        <v>2.1006041178000001E-3</v>
      </c>
      <c r="AC28" s="247">
        <v>7.8579999999999996E-7</v>
      </c>
      <c r="AD28" s="247">
        <v>6.595E-7</v>
      </c>
      <c r="AE28" s="248"/>
      <c r="AF28" s="249">
        <v>1238.0606148893</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2.0738583547160396</v>
      </c>
      <c r="F29" s="247">
        <v>0.16521277378023763</v>
      </c>
      <c r="G29" s="247">
        <v>0.1339645804737723</v>
      </c>
      <c r="H29" s="247">
        <v>8.5932854283389125E-4</v>
      </c>
      <c r="I29" s="247">
        <v>8.6693226512406102E-2</v>
      </c>
      <c r="J29" s="247">
        <v>8.6693226512406102E-2</v>
      </c>
      <c r="K29" s="247">
        <v>8.6693226512406102E-2</v>
      </c>
      <c r="L29" s="247">
        <v>4.3860317401521472E-2</v>
      </c>
      <c r="M29" s="247">
        <v>0.52701043472193065</v>
      </c>
      <c r="N29" s="247">
        <v>5.1536742890381077E-4</v>
      </c>
      <c r="O29" s="247">
        <v>2.5790767106958888E-6</v>
      </c>
      <c r="P29" s="247">
        <v>2.7319411031027712E-4</v>
      </c>
      <c r="Q29" s="247">
        <v>5.1566492532038806E-6</v>
      </c>
      <c r="R29" s="247">
        <v>4.3802638623025356E-4</v>
      </c>
      <c r="S29" s="247">
        <v>2.9373948224094618E-4</v>
      </c>
      <c r="T29" s="247">
        <v>1.0338869365602018E-5</v>
      </c>
      <c r="U29" s="247">
        <v>5.1551450850159826E-6</v>
      </c>
      <c r="V29" s="247">
        <v>9.2788099025723988E-4</v>
      </c>
      <c r="W29" s="247">
        <v>1.03237E-2</v>
      </c>
      <c r="X29" s="247">
        <v>1.4748247749999998E-4</v>
      </c>
      <c r="Y29" s="247">
        <v>8.9308833560000004E-4</v>
      </c>
      <c r="Z29" s="247">
        <v>9.9796476419999999E-4</v>
      </c>
      <c r="AA29" s="247">
        <v>2.2941718710000001E-4</v>
      </c>
      <c r="AB29" s="247">
        <v>2.2679527644000001E-3</v>
      </c>
      <c r="AC29" s="247">
        <v>2.2429000000000002E-6</v>
      </c>
      <c r="AD29" s="247">
        <v>1.8011E-6</v>
      </c>
      <c r="AE29" s="248"/>
      <c r="AF29" s="249">
        <v>2200.3754079109999</v>
      </c>
      <c r="AG29" s="249" t="s">
        <v>399</v>
      </c>
      <c r="AH29" s="249">
        <v>10.264502605100001</v>
      </c>
      <c r="AI29" s="249" t="s">
        <v>399</v>
      </c>
      <c r="AJ29" s="249" t="s">
        <v>399</v>
      </c>
      <c r="AK29" s="249" t="s">
        <v>399</v>
      </c>
      <c r="AL29" s="250" t="s">
        <v>12</v>
      </c>
    </row>
    <row r="30" spans="1:38" s="1" customFormat="1" ht="26.25" customHeight="1" thickBot="1" x14ac:dyDescent="0.3">
      <c r="A30" s="244" t="s">
        <v>123</v>
      </c>
      <c r="B30" s="244" t="s">
        <v>166</v>
      </c>
      <c r="C30" s="245" t="s">
        <v>54</v>
      </c>
      <c r="D30" s="246"/>
      <c r="E30" s="247">
        <v>8.1652051600290126E-3</v>
      </c>
      <c r="F30" s="247">
        <v>0.18782933122472098</v>
      </c>
      <c r="G30" s="247">
        <v>9.6526697622229191E-4</v>
      </c>
      <c r="H30" s="247">
        <v>7.8978667238000232E-5</v>
      </c>
      <c r="I30" s="247">
        <v>3.0684890189086856E-3</v>
      </c>
      <c r="J30" s="247">
        <v>3.0684890189086856E-3</v>
      </c>
      <c r="K30" s="247">
        <v>3.0684890189086856E-3</v>
      </c>
      <c r="L30" s="247">
        <v>4.757056574518854E-4</v>
      </c>
      <c r="M30" s="247">
        <v>0.89382702876990505</v>
      </c>
      <c r="N30" s="247">
        <v>5.2366020684820803E-2</v>
      </c>
      <c r="O30" s="247">
        <v>3.977190362145185E-5</v>
      </c>
      <c r="P30" s="247">
        <v>1.3996371155223229E-5</v>
      </c>
      <c r="Q30" s="247">
        <v>4.8263348811114584E-7</v>
      </c>
      <c r="R30" s="247">
        <v>1.7624118940911762E-4</v>
      </c>
      <c r="S30" s="247">
        <v>6.7379884310473752E-3</v>
      </c>
      <c r="T30" s="247">
        <v>2.7959168536737341E-4</v>
      </c>
      <c r="U30" s="247">
        <v>3.9598876656703125E-5</v>
      </c>
      <c r="V30" s="247">
        <v>3.9479266601862026E-3</v>
      </c>
      <c r="W30" s="247">
        <v>1.1103E-3</v>
      </c>
      <c r="X30" s="247">
        <v>1.6917587099999998E-5</v>
      </c>
      <c r="Y30" s="247">
        <v>3.1015576400000002E-5</v>
      </c>
      <c r="Z30" s="247">
        <v>1.0573492000000001E-5</v>
      </c>
      <c r="AA30" s="247">
        <v>3.6302322200000003E-5</v>
      </c>
      <c r="AB30" s="247">
        <v>9.4808977699999998E-5</v>
      </c>
      <c r="AC30" s="247">
        <v>1.1103E-6</v>
      </c>
      <c r="AD30" s="247">
        <v>1.1103E-6</v>
      </c>
      <c r="AE30" s="248"/>
      <c r="AF30" s="249">
        <v>70.827996471899993</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1.2260792094279105</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56.890614792307204</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4.6146112168841021E-2</v>
      </c>
      <c r="J32" s="247">
        <v>8.7793745217587885E-2</v>
      </c>
      <c r="K32" s="247">
        <v>0.11356607534170732</v>
      </c>
      <c r="L32" s="247">
        <v>4.5006155204595725E-3</v>
      </c>
      <c r="M32" s="247" t="s">
        <v>399</v>
      </c>
      <c r="N32" s="247">
        <v>0.12705177819668706</v>
      </c>
      <c r="O32" s="247">
        <v>5.7391897031651537E-4</v>
      </c>
      <c r="P32" s="302" t="s">
        <v>501</v>
      </c>
      <c r="Q32" s="247">
        <v>1.4602678752208456E-3</v>
      </c>
      <c r="R32" s="247">
        <v>4.7234104953846667E-2</v>
      </c>
      <c r="S32" s="247">
        <v>1.0355157738110201</v>
      </c>
      <c r="T32" s="247">
        <v>7.3726658968897105E-3</v>
      </c>
      <c r="U32" s="247">
        <v>9.2292224337682028E-4</v>
      </c>
      <c r="V32" s="247">
        <v>0.36810296882128379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3725.7095801963001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1.7676367503654956E-2</v>
      </c>
      <c r="J33" s="247">
        <v>3.2734013895657325E-2</v>
      </c>
      <c r="K33" s="247">
        <v>6.5468027791314651E-2</v>
      </c>
      <c r="L33" s="247">
        <v>6.9396109458793535E-4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3725.7095801963001</v>
      </c>
      <c r="AL33" s="250" t="s">
        <v>459</v>
      </c>
    </row>
    <row r="34" spans="1:38" s="1" customFormat="1" ht="26.25" customHeight="1" thickBot="1" x14ac:dyDescent="0.3">
      <c r="A34" s="244" t="s">
        <v>121</v>
      </c>
      <c r="B34" s="244" t="s">
        <v>170</v>
      </c>
      <c r="C34" s="245" t="s">
        <v>58</v>
      </c>
      <c r="D34" s="246"/>
      <c r="E34" s="247">
        <v>0.12501698300000019</v>
      </c>
      <c r="F34" s="247">
        <v>1.1096667400000019E-2</v>
      </c>
      <c r="G34" s="247">
        <v>9.7429150000000152E-3</v>
      </c>
      <c r="H34" s="247">
        <v>1.6716791000000028E-5</v>
      </c>
      <c r="I34" s="247">
        <v>3.2684915900000051E-3</v>
      </c>
      <c r="J34" s="247">
        <v>3.4346339300000061E-3</v>
      </c>
      <c r="K34" s="247">
        <v>3.6264155200000057E-3</v>
      </c>
      <c r="L34" s="247">
        <v>2.1245195335000038E-3</v>
      </c>
      <c r="M34" s="247">
        <v>2.5526437300000045E-2</v>
      </c>
      <c r="N34" s="247" t="s">
        <v>501</v>
      </c>
      <c r="O34" s="247">
        <v>2.3895781000000041E-5</v>
      </c>
      <c r="P34" s="247" t="s">
        <v>501</v>
      </c>
      <c r="Q34" s="247" t="s">
        <v>501</v>
      </c>
      <c r="R34" s="247">
        <v>1.1927379100000019E-4</v>
      </c>
      <c r="S34" s="247">
        <v>4.0551037800000064E-3</v>
      </c>
      <c r="T34" s="247">
        <v>1.6696279600000028E-4</v>
      </c>
      <c r="U34" s="247">
        <v>2.3895781000000041E-5</v>
      </c>
      <c r="V34" s="247">
        <v>2.3854758200000043E-3</v>
      </c>
      <c r="W34" s="247" t="s">
        <v>501</v>
      </c>
      <c r="X34" s="247">
        <v>7.158478600000011E-5</v>
      </c>
      <c r="Y34" s="247">
        <v>1.1927379100000019E-4</v>
      </c>
      <c r="Z34" s="247" t="s">
        <v>501</v>
      </c>
      <c r="AA34" s="247" t="s">
        <v>501</v>
      </c>
      <c r="AB34" s="247">
        <v>1.9085857700000032E-4</v>
      </c>
      <c r="AC34" s="247" t="s">
        <v>399</v>
      </c>
      <c r="AD34" s="247" t="s">
        <v>399</v>
      </c>
      <c r="AE34" s="248"/>
      <c r="AF34" s="249">
        <v>102.55700000000016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4.4335227620989522E-2</v>
      </c>
      <c r="F36" s="247">
        <v>1.5813545317387989E-3</v>
      </c>
      <c r="G36" s="247">
        <v>1.6995979920423144E-3</v>
      </c>
      <c r="H36" s="247">
        <v>4.1275951235313356E-6</v>
      </c>
      <c r="I36" s="247">
        <v>7.9055586601282522E-4</v>
      </c>
      <c r="J36" s="247">
        <v>8.471281991765193E-4</v>
      </c>
      <c r="K36" s="247">
        <v>8.471281991765193E-4</v>
      </c>
      <c r="L36" s="247">
        <v>2.6260974174472095E-4</v>
      </c>
      <c r="M36" s="247">
        <v>4.1785830632926043E-3</v>
      </c>
      <c r="N36" s="247">
        <v>7.3398353284913088E-5</v>
      </c>
      <c r="O36" s="247">
        <v>5.657233316369419E-6</v>
      </c>
      <c r="P36" s="247">
        <v>1.6947419977793362E-5</v>
      </c>
      <c r="Q36" s="247">
        <v>2.2580373322847893E-5</v>
      </c>
      <c r="R36" s="247">
        <v>2.8237606639217312E-5</v>
      </c>
      <c r="S36" s="247">
        <v>4.9701101281580246E-4</v>
      </c>
      <c r="T36" s="247">
        <v>5.6475213278434631E-4</v>
      </c>
      <c r="U36" s="247">
        <v>5.6475213278434624E-5</v>
      </c>
      <c r="V36" s="247">
        <v>6.7765399939858566E-4</v>
      </c>
      <c r="W36" s="247">
        <v>7.3398353284913093E-2</v>
      </c>
      <c r="X36" s="247" t="s">
        <v>501</v>
      </c>
      <c r="Y36" s="247" t="s">
        <v>501</v>
      </c>
      <c r="Z36" s="247" t="s">
        <v>501</v>
      </c>
      <c r="AA36" s="247" t="s">
        <v>501</v>
      </c>
      <c r="AB36" s="247">
        <v>1.9181177338763265E-6</v>
      </c>
      <c r="AC36" s="247">
        <v>4.5160746645695786E-5</v>
      </c>
      <c r="AD36" s="247">
        <v>2.1463494642362942E-5</v>
      </c>
      <c r="AE36" s="248"/>
      <c r="AF36" s="249">
        <v>24.279971314890204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15.170000000000002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1.3734873945081123E-2</v>
      </c>
      <c r="F38" s="247">
        <v>1.2323829247141596E-3</v>
      </c>
      <c r="G38" s="247">
        <v>7.6654029185421301E-4</v>
      </c>
      <c r="H38" s="247">
        <v>2.2357509238740696E-6</v>
      </c>
      <c r="I38" s="247">
        <v>1.081255524560554E-3</v>
      </c>
      <c r="J38" s="247">
        <v>1.2037645658094574E-3</v>
      </c>
      <c r="K38" s="247">
        <v>1.8809970193360197E-3</v>
      </c>
      <c r="L38" s="247">
        <v>5.4817086098292401E-4</v>
      </c>
      <c r="M38" s="247">
        <v>4.7734983200666253E-3</v>
      </c>
      <c r="N38" s="247">
        <v>8.2619982533446496E-7</v>
      </c>
      <c r="O38" s="247">
        <v>6.8209385788731599E-6</v>
      </c>
      <c r="P38" s="247" t="s">
        <v>501</v>
      </c>
      <c r="Q38" s="247" t="s">
        <v>501</v>
      </c>
      <c r="R38" s="247">
        <v>1.8738839607787198E-5</v>
      </c>
      <c r="S38" s="247">
        <v>6.5944074991989296E-4</v>
      </c>
      <c r="T38" s="247">
        <v>2.4528969565452179E-5</v>
      </c>
      <c r="U38" s="247">
        <v>2.9484284432833981E-6</v>
      </c>
      <c r="V38" s="247">
        <v>4.2363565851226285E-4</v>
      </c>
      <c r="W38" s="247" t="s">
        <v>501</v>
      </c>
      <c r="X38" s="247">
        <v>8.8289653093665704E-6</v>
      </c>
      <c r="Y38" s="247">
        <v>1.4715640653346763E-5</v>
      </c>
      <c r="Z38" s="247" t="s">
        <v>399</v>
      </c>
      <c r="AA38" s="247" t="s">
        <v>399</v>
      </c>
      <c r="AB38" s="247">
        <v>2.3544605962713347E-5</v>
      </c>
      <c r="AC38" s="247" t="s">
        <v>501</v>
      </c>
      <c r="AD38" s="247" t="s">
        <v>399</v>
      </c>
      <c r="AE38" s="248"/>
      <c r="AF38" s="249">
        <v>12.595822406201611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0.81233510216468463</v>
      </c>
      <c r="F39" s="247">
        <v>0.33943028684259785</v>
      </c>
      <c r="G39" s="247">
        <v>0.55008840897034472</v>
      </c>
      <c r="H39" s="247">
        <v>6.4294851643378302E-3</v>
      </c>
      <c r="I39" s="247">
        <v>0.11126771047423276</v>
      </c>
      <c r="J39" s="247">
        <v>0.12848366270629924</v>
      </c>
      <c r="K39" s="247">
        <v>0.12853028931286262</v>
      </c>
      <c r="L39" s="247">
        <v>5.7994705247575794E-2</v>
      </c>
      <c r="M39" s="247">
        <v>0.82105909222847118</v>
      </c>
      <c r="N39" s="247">
        <v>4.6749262804583878E-2</v>
      </c>
      <c r="O39" s="247">
        <v>8.7857331586116427E-4</v>
      </c>
      <c r="P39" s="247">
        <v>5.8945463281844992E-3</v>
      </c>
      <c r="Q39" s="247">
        <v>3.8619144131539379E-3</v>
      </c>
      <c r="R39" s="247">
        <v>5.74034736362233E-2</v>
      </c>
      <c r="S39" s="247">
        <v>1.7297944608045082E-2</v>
      </c>
      <c r="T39" s="247">
        <v>0.71504695311768052</v>
      </c>
      <c r="U39" s="247">
        <v>1.1498997654548102E-3</v>
      </c>
      <c r="V39" s="247">
        <v>0.11139254896252335</v>
      </c>
      <c r="W39" s="247">
        <v>4.0739049810775779E-2</v>
      </c>
      <c r="X39" s="247">
        <v>3.2096515580383678E-4</v>
      </c>
      <c r="Y39" s="247">
        <v>4.2920975514875988E-4</v>
      </c>
      <c r="Z39" s="247">
        <v>1.7832140688567942E-4</v>
      </c>
      <c r="AA39" s="247">
        <v>1.423455782340318E-4</v>
      </c>
      <c r="AB39" s="247">
        <v>1.0708418960723078E-3</v>
      </c>
      <c r="AC39" s="247">
        <v>4.1297851527555883E-6</v>
      </c>
      <c r="AD39" s="247">
        <v>1.1323604451104034E-3</v>
      </c>
      <c r="AE39" s="248"/>
      <c r="AF39" s="249">
        <v>5718.6679126378667</v>
      </c>
      <c r="AG39" s="249">
        <v>6.6609437947670775</v>
      </c>
      <c r="AH39" s="249">
        <v>9759.3668165593572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1.5837849444636884</v>
      </c>
      <c r="F41" s="247">
        <v>0.4990316491938574</v>
      </c>
      <c r="G41" s="247">
        <v>1.443555470178991</v>
      </c>
      <c r="H41" s="247">
        <v>1.9796551640321302E-2</v>
      </c>
      <c r="I41" s="247">
        <v>0.42076200739411335</v>
      </c>
      <c r="J41" s="247">
        <v>0.42672903262974893</v>
      </c>
      <c r="K41" s="247">
        <v>0.4630179878253749</v>
      </c>
      <c r="L41" s="247">
        <v>2.8194934963920178E-2</v>
      </c>
      <c r="M41" s="247">
        <v>5.2877438807593995</v>
      </c>
      <c r="N41" s="247">
        <v>0.11638727721033038</v>
      </c>
      <c r="O41" s="247">
        <v>2.933963011951291E-3</v>
      </c>
      <c r="P41" s="247">
        <v>7.7451951569444373E-3</v>
      </c>
      <c r="Q41" s="247">
        <v>4.7635775363737325E-3</v>
      </c>
      <c r="R41" s="247">
        <v>1.4471534614636704E-2</v>
      </c>
      <c r="S41" s="247">
        <v>2.132711735495911E-2</v>
      </c>
      <c r="T41" s="247">
        <v>1.1334335966061463E-2</v>
      </c>
      <c r="U41" s="247">
        <v>0.10451648281895187</v>
      </c>
      <c r="V41" s="247">
        <v>0.25867058904315154</v>
      </c>
      <c r="W41" s="247">
        <v>0.81536117699556909</v>
      </c>
      <c r="X41" s="247">
        <v>0.20647764795303208</v>
      </c>
      <c r="Y41" s="247">
        <v>0.29300548792900888</v>
      </c>
      <c r="Z41" s="247">
        <v>0.11576400891827149</v>
      </c>
      <c r="AA41" s="247">
        <v>0.10039881565312096</v>
      </c>
      <c r="AB41" s="247">
        <v>0.71564596045343343</v>
      </c>
      <c r="AC41" s="247">
        <v>1.1602144752588192E-3</v>
      </c>
      <c r="AD41" s="247">
        <v>0.14762402368417751</v>
      </c>
      <c r="AE41" s="248"/>
      <c r="AF41" s="249">
        <v>9347.111746700004</v>
      </c>
      <c r="AG41" s="249">
        <v>868.34849765780518</v>
      </c>
      <c r="AH41" s="249">
        <v>21253.185077340015</v>
      </c>
      <c r="AI41" s="249">
        <v>124.36768134219601</v>
      </c>
      <c r="AJ41" s="249" t="s">
        <v>399</v>
      </c>
      <c r="AK41" s="249" t="s">
        <v>414</v>
      </c>
      <c r="AL41" s="250" t="s">
        <v>12</v>
      </c>
    </row>
    <row r="42" spans="1:38" s="1" customFormat="1" ht="26.25" customHeight="1" thickBot="1" x14ac:dyDescent="0.3">
      <c r="A42" s="244" t="s">
        <v>121</v>
      </c>
      <c r="B42" s="244" t="s">
        <v>178</v>
      </c>
      <c r="C42" s="245" t="s">
        <v>60</v>
      </c>
      <c r="D42" s="246"/>
      <c r="E42" s="247">
        <v>3.2816902531997167E-3</v>
      </c>
      <c r="F42" s="247">
        <v>0.11987326496846989</v>
      </c>
      <c r="G42" s="247">
        <v>3.1089775457887641E-4</v>
      </c>
      <c r="H42" s="247">
        <v>6.7906676573447974E-6</v>
      </c>
      <c r="I42" s="247">
        <v>3.6440569250419276E-4</v>
      </c>
      <c r="J42" s="247">
        <v>3.7619832861091279E-4</v>
      </c>
      <c r="K42" s="247">
        <v>3.8939555334979275E-4</v>
      </c>
      <c r="L42" s="247">
        <v>3.3783072394689668E-5</v>
      </c>
      <c r="M42" s="247">
        <v>0.32462414978012538</v>
      </c>
      <c r="N42" s="247">
        <v>1.675450643145359E-2</v>
      </c>
      <c r="O42" s="247">
        <v>5.4622784056212746E-6</v>
      </c>
      <c r="P42" s="247" t="s">
        <v>501</v>
      </c>
      <c r="Q42" s="247" t="s">
        <v>501</v>
      </c>
      <c r="R42" s="247">
        <v>4.9166254016931983E-5</v>
      </c>
      <c r="S42" s="247">
        <v>1.3909193597560327E-3</v>
      </c>
      <c r="T42" s="247">
        <v>3.9890140659793748E-5</v>
      </c>
      <c r="U42" s="247">
        <v>5.1816292429812746E-6</v>
      </c>
      <c r="V42" s="247">
        <v>6.9621427286311948E-4</v>
      </c>
      <c r="W42" s="247" t="s">
        <v>501</v>
      </c>
      <c r="X42" s="247">
        <v>1.6327652713594939E-5</v>
      </c>
      <c r="Y42" s="247">
        <v>1.740190788159494E-5</v>
      </c>
      <c r="Z42" s="247" t="s">
        <v>399</v>
      </c>
      <c r="AA42" s="247" t="s">
        <v>399</v>
      </c>
      <c r="AB42" s="247">
        <v>3.3729560595189886E-5</v>
      </c>
      <c r="AC42" s="247" t="s">
        <v>501</v>
      </c>
      <c r="AD42" s="247" t="s">
        <v>399</v>
      </c>
      <c r="AE42" s="248"/>
      <c r="AF42" s="249">
        <v>22.682063848226253</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2.3214286631185587E-3</v>
      </c>
      <c r="F44" s="247">
        <v>1.4633357055437045E-2</v>
      </c>
      <c r="G44" s="247">
        <v>1.6744887358253658E-4</v>
      </c>
      <c r="H44" s="247">
        <v>5.2073502317850567E-7</v>
      </c>
      <c r="I44" s="247">
        <v>4.4112570269157772E-4</v>
      </c>
      <c r="J44" s="247">
        <v>1.8604094212300386E-3</v>
      </c>
      <c r="K44" s="247">
        <v>6.1332598549992731E-3</v>
      </c>
      <c r="L44" s="247">
        <v>1.0206306423601309E-4</v>
      </c>
      <c r="M44" s="247">
        <v>3.1340727665392143E-2</v>
      </c>
      <c r="N44" s="247">
        <v>1.4198528943937146E-3</v>
      </c>
      <c r="O44" s="247">
        <v>2.4301323054251424E-6</v>
      </c>
      <c r="P44" s="247" t="s">
        <v>501</v>
      </c>
      <c r="Q44" s="247" t="s">
        <v>501</v>
      </c>
      <c r="R44" s="247">
        <v>7.6246592165641607E-6</v>
      </c>
      <c r="S44" s="247">
        <v>3.233049531494816E-4</v>
      </c>
      <c r="T44" s="247">
        <v>9.5882899693990581E-6</v>
      </c>
      <c r="U44" s="247">
        <v>9.8181472331744826E-7</v>
      </c>
      <c r="V44" s="247">
        <v>1.8725438269866798E-4</v>
      </c>
      <c r="W44" s="247" t="s">
        <v>501</v>
      </c>
      <c r="X44" s="247">
        <v>3.3845962623523432E-6</v>
      </c>
      <c r="Y44" s="247">
        <v>4.4699961641872388E-6</v>
      </c>
      <c r="Z44" s="247" t="s">
        <v>399</v>
      </c>
      <c r="AA44" s="247" t="s">
        <v>399</v>
      </c>
      <c r="AB44" s="247">
        <v>7.8545924265395841E-6</v>
      </c>
      <c r="AC44" s="247" t="s">
        <v>501</v>
      </c>
      <c r="AD44" s="247" t="s">
        <v>399</v>
      </c>
      <c r="AE44" s="248"/>
      <c r="AF44" s="249">
        <v>4.2392818893578053</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1.0210466638823246E-4</v>
      </c>
      <c r="F47" s="247">
        <v>1.4356130569543949E-5</v>
      </c>
      <c r="G47" s="247">
        <v>5.9560422034211847E-6</v>
      </c>
      <c r="H47" s="247">
        <v>1.663846966955339E-8</v>
      </c>
      <c r="I47" s="247">
        <v>1.20085781692991E-5</v>
      </c>
      <c r="J47" s="247">
        <v>9.2353769865111577E-5</v>
      </c>
      <c r="K47" s="247">
        <v>6.8449609651189444E-4</v>
      </c>
      <c r="L47" s="247">
        <v>5.3490715191640193E-6</v>
      </c>
      <c r="M47" s="247">
        <v>4.9373147617246588E-5</v>
      </c>
      <c r="N47" s="247">
        <v>4.4862424083974262E-8</v>
      </c>
      <c r="O47" s="247">
        <v>1.3395271905411164E-6</v>
      </c>
      <c r="P47" s="247" t="s">
        <v>501</v>
      </c>
      <c r="Q47" s="247" t="s">
        <v>501</v>
      </c>
      <c r="R47" s="247">
        <v>1.5607781731295629E-6</v>
      </c>
      <c r="S47" s="247">
        <v>1.399799569330126E-4</v>
      </c>
      <c r="T47" s="247">
        <v>1.5828051997795143E-6</v>
      </c>
      <c r="U47" s="247">
        <v>2.2918527323103222E-8</v>
      </c>
      <c r="V47" s="247">
        <v>4.921668438891497E-5</v>
      </c>
      <c r="W47" s="247" t="s">
        <v>501</v>
      </c>
      <c r="X47" s="247">
        <v>6.4988785618993124E-8</v>
      </c>
      <c r="Y47" s="247">
        <v>1.0943679723879806E-7</v>
      </c>
      <c r="Z47" s="247" t="s">
        <v>399</v>
      </c>
      <c r="AA47" s="247" t="s">
        <v>399</v>
      </c>
      <c r="AB47" s="247">
        <v>1.7442558285779116E-7</v>
      </c>
      <c r="AC47" s="247" t="s">
        <v>501</v>
      </c>
      <c r="AD47" s="247" t="s">
        <v>399</v>
      </c>
      <c r="AE47" s="248"/>
      <c r="AF47" s="249">
        <v>9.7852149464855237E-2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3.549727999999988E-5</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502</v>
      </c>
      <c r="AG48" s="249" t="s">
        <v>502</v>
      </c>
      <c r="AH48" s="249" t="s">
        <v>502</v>
      </c>
      <c r="AI48" s="249" t="s">
        <v>502</v>
      </c>
      <c r="AJ48" s="249" t="s">
        <v>502</v>
      </c>
      <c r="AK48" s="249" t="s">
        <v>414</v>
      </c>
      <c r="AL48" s="250" t="s">
        <v>374</v>
      </c>
    </row>
    <row r="49" spans="1:38" s="1" customFormat="1" ht="26.25" customHeight="1" thickBot="1" x14ac:dyDescent="0.3">
      <c r="A49" s="244" t="s">
        <v>116</v>
      </c>
      <c r="B49" s="244" t="s">
        <v>185</v>
      </c>
      <c r="C49" s="245" t="s">
        <v>66</v>
      </c>
      <c r="D49" s="246"/>
      <c r="E49" s="247">
        <v>2.5043478260869568E-5</v>
      </c>
      <c r="F49" s="247">
        <v>2.1426086956521741E-4</v>
      </c>
      <c r="G49" s="247">
        <v>2.2260869565217392E-5</v>
      </c>
      <c r="H49" s="247">
        <v>3.8400000000000001E-3</v>
      </c>
      <c r="I49" s="247">
        <v>1.6973913043478264E-3</v>
      </c>
      <c r="J49" s="247">
        <v>4.0626086956521744E-3</v>
      </c>
      <c r="K49" s="247">
        <v>9.6556521739130444E-3</v>
      </c>
      <c r="L49" s="247">
        <v>8.3172173913043492E-4</v>
      </c>
      <c r="M49" s="247">
        <v>1.2800000000000001E-2</v>
      </c>
      <c r="N49" s="247">
        <v>1.0573913043478262E-2</v>
      </c>
      <c r="O49" s="247">
        <v>1.9478260869565218E-4</v>
      </c>
      <c r="P49" s="247">
        <v>3.3391304347826084E-4</v>
      </c>
      <c r="Q49" s="247">
        <v>3.6173913043478263E-4</v>
      </c>
      <c r="R49" s="247">
        <v>4.7304347826086961E-3</v>
      </c>
      <c r="S49" s="247">
        <v>1.3356521739130434E-3</v>
      </c>
      <c r="T49" s="247">
        <v>3.3391304347826084E-3</v>
      </c>
      <c r="U49" s="247">
        <v>4.4521739130434784E-4</v>
      </c>
      <c r="V49" s="247">
        <v>6.1217391304347829E-3</v>
      </c>
      <c r="W49" s="247">
        <v>8.347826086956521E-2</v>
      </c>
      <c r="X49" s="247">
        <v>4.4521739130434787E-3</v>
      </c>
      <c r="Y49" s="247">
        <v>5.5652173913043473E-3</v>
      </c>
      <c r="Z49" s="247">
        <v>2.7826086956521737E-3</v>
      </c>
      <c r="AA49" s="247">
        <v>1.9478260869565218E-3</v>
      </c>
      <c r="AB49" s="247">
        <v>1.4747826086956524E-2</v>
      </c>
      <c r="AC49" s="247" t="s">
        <v>501</v>
      </c>
      <c r="AD49" s="247" t="s">
        <v>501</v>
      </c>
      <c r="AE49" s="248"/>
      <c r="AF49" s="249" t="s">
        <v>399</v>
      </c>
      <c r="AG49" s="249" t="s">
        <v>399</v>
      </c>
      <c r="AH49" s="249" t="s">
        <v>399</v>
      </c>
      <c r="AI49" s="249" t="s">
        <v>399</v>
      </c>
      <c r="AJ49" s="249" t="s">
        <v>399</v>
      </c>
      <c r="AK49" s="249">
        <v>2.782608695652174E-2</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0.45790923067770484</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0.61591823115669464</v>
      </c>
      <c r="AL53" s="250" t="s">
        <v>373</v>
      </c>
    </row>
    <row r="54" spans="1:38" s="1" customFormat="1" ht="37.5" customHeight="1" thickBot="1" x14ac:dyDescent="0.3">
      <c r="A54" s="244" t="s">
        <v>116</v>
      </c>
      <c r="B54" s="251" t="s">
        <v>188</v>
      </c>
      <c r="C54" s="254" t="s">
        <v>291</v>
      </c>
      <c r="D54" s="256"/>
      <c r="E54" s="247" t="s">
        <v>399</v>
      </c>
      <c r="F54" s="247">
        <v>0.68229737614908759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32144.529775283732</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0.94195321949934718</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950339</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2.0688049167083866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0.11002359704700003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950339</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0.5574796179999999</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4.4445799169886861E-3</v>
      </c>
      <c r="F91" s="247">
        <v>1.1811119079148011E-2</v>
      </c>
      <c r="G91" s="247">
        <v>1.8243308142727925E-3</v>
      </c>
      <c r="H91" s="247">
        <v>1.0127302516211622E-2</v>
      </c>
      <c r="I91" s="247">
        <v>7.6279464786818352E-2</v>
      </c>
      <c r="J91" s="247">
        <v>8.5878227364145313E-2</v>
      </c>
      <c r="K91" s="247">
        <v>8.7860797959003811E-2</v>
      </c>
      <c r="L91" s="247">
        <v>2.9649813390836429E-4</v>
      </c>
      <c r="M91" s="247">
        <v>0.13589170532942624</v>
      </c>
      <c r="N91" s="247">
        <v>0.15713213179196289</v>
      </c>
      <c r="O91" s="247">
        <v>1.6022485250531834E-2</v>
      </c>
      <c r="P91" s="247">
        <v>3.5304722223398002E-4</v>
      </c>
      <c r="Q91" s="247">
        <v>2.8169458702076813E-4</v>
      </c>
      <c r="R91" s="247">
        <v>1.4047513616153584E-2</v>
      </c>
      <c r="S91" s="247">
        <v>0.53684813693227995</v>
      </c>
      <c r="T91" s="247">
        <v>3.0414743319703397E-2</v>
      </c>
      <c r="U91" s="247">
        <v>2.5863329408149938E-3</v>
      </c>
      <c r="V91" s="247">
        <v>0.31023256298514412</v>
      </c>
      <c r="W91" s="247">
        <v>2.4403138593281015E-4</v>
      </c>
      <c r="X91" s="247">
        <v>2.708748383854193E-4</v>
      </c>
      <c r="Y91" s="247">
        <v>1.0981412366976458E-4</v>
      </c>
      <c r="Z91" s="247">
        <v>1.0981412366976458E-4</v>
      </c>
      <c r="AA91" s="247">
        <v>1.0981412366976458E-4</v>
      </c>
      <c r="AB91" s="247">
        <v>6.00317209394713E-4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8.8827393785264483E-2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6.1128744026389654E-5</v>
      </c>
      <c r="F99" s="247">
        <v>1.4553773561643839E-3</v>
      </c>
      <c r="G99" s="247" t="s">
        <v>399</v>
      </c>
      <c r="H99" s="247">
        <v>1.8513442109723778E-3</v>
      </c>
      <c r="I99" s="247">
        <v>4.3869999999999998E-5</v>
      </c>
      <c r="J99" s="247">
        <v>6.7409999999999993E-5</v>
      </c>
      <c r="K99" s="247">
        <v>1.4766000000000001E-4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0.107</v>
      </c>
      <c r="AL99" s="250" t="s">
        <v>402</v>
      </c>
    </row>
    <row r="100" spans="1:38" s="1" customFormat="1" ht="26.25" customHeight="1" thickBot="1" x14ac:dyDescent="0.3">
      <c r="A100" s="244" t="s">
        <v>118</v>
      </c>
      <c r="B100" s="244" t="s">
        <v>227</v>
      </c>
      <c r="C100" s="245" t="s">
        <v>435</v>
      </c>
      <c r="D100" s="263"/>
      <c r="E100" s="247">
        <v>1.9709540007381809E-4</v>
      </c>
      <c r="F100" s="247">
        <v>2.6439153698630141E-3</v>
      </c>
      <c r="G100" s="247" t="s">
        <v>399</v>
      </c>
      <c r="H100" s="247">
        <v>3.6062624861262793E-3</v>
      </c>
      <c r="I100" s="247">
        <v>7.3860000000000001E-5</v>
      </c>
      <c r="J100" s="247">
        <v>1.1094000000000002E-4</v>
      </c>
      <c r="K100" s="247">
        <v>2.4227999999999996E-4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0.41699999999999998</v>
      </c>
      <c r="AL100" s="250" t="s">
        <v>402</v>
      </c>
    </row>
    <row r="101" spans="1:38" s="1" customFormat="1" ht="26.25" customHeight="1" thickBot="1" x14ac:dyDescent="0.3">
      <c r="A101" s="244" t="s">
        <v>118</v>
      </c>
      <c r="B101" s="244" t="s">
        <v>229</v>
      </c>
      <c r="C101" s="245" t="s">
        <v>272</v>
      </c>
      <c r="D101" s="263"/>
      <c r="E101" s="247">
        <v>2.4892117008533496E-6</v>
      </c>
      <c r="F101" s="247">
        <v>2.4688801418193958E-5</v>
      </c>
      <c r="G101" s="247" t="s">
        <v>399</v>
      </c>
      <c r="H101" s="247">
        <v>8.41374192221187E-5</v>
      </c>
      <c r="I101" s="247">
        <v>2.1600000000000001E-6</v>
      </c>
      <c r="J101" s="247">
        <v>6.4799999999999998E-6</v>
      </c>
      <c r="K101" s="247">
        <v>1.5120000000000001E-5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0.108</v>
      </c>
      <c r="AL101" s="250" t="s">
        <v>402</v>
      </c>
    </row>
    <row r="102" spans="1:38" s="1" customFormat="1" ht="26.25" customHeight="1" thickBot="1" x14ac:dyDescent="0.3">
      <c r="A102" s="244" t="s">
        <v>118</v>
      </c>
      <c r="B102" s="244" t="s">
        <v>230</v>
      </c>
      <c r="C102" s="245" t="s">
        <v>436</v>
      </c>
      <c r="D102" s="263"/>
      <c r="E102" s="247">
        <v>1.0331354217158978E-7</v>
      </c>
      <c r="F102" s="247" t="s">
        <v>399</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t="s">
        <v>500</v>
      </c>
      <c r="F104" s="247" t="s">
        <v>500</v>
      </c>
      <c r="G104" s="247" t="s">
        <v>399</v>
      </c>
      <c r="H104" s="247" t="s">
        <v>500</v>
      </c>
      <c r="I104" s="247" t="s">
        <v>500</v>
      </c>
      <c r="J104" s="247" t="s">
        <v>500</v>
      </c>
      <c r="K104" s="247" t="s">
        <v>500</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9.5424780517503829E-6</v>
      </c>
      <c r="F105" s="247">
        <v>1.2046394520547947E-4</v>
      </c>
      <c r="G105" s="247" t="s">
        <v>399</v>
      </c>
      <c r="H105" s="247">
        <v>2.4331481065449008E-4</v>
      </c>
      <c r="I105" s="247">
        <v>2.8000000000000003E-6</v>
      </c>
      <c r="J105" s="247">
        <v>4.3999999999999994E-6</v>
      </c>
      <c r="K105" s="247">
        <v>9.5999999999999996E-6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0.02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5.0038842106058174E-7</v>
      </c>
      <c r="F107" s="247" t="s">
        <v>399</v>
      </c>
      <c r="G107" s="247" t="s">
        <v>399</v>
      </c>
      <c r="H107" s="247">
        <v>1.9955706158833856E-5</v>
      </c>
      <c r="I107" s="247">
        <v>2.16E-7</v>
      </c>
      <c r="J107" s="247">
        <v>2.88E-6</v>
      </c>
      <c r="K107" s="247">
        <v>1.3679999999999999E-5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7.1999999999999995E-2</v>
      </c>
      <c r="AL107" s="250" t="s">
        <v>402</v>
      </c>
    </row>
    <row r="108" spans="1:38" s="1" customFormat="1" ht="26.25" customHeight="1" thickBot="1" x14ac:dyDescent="0.3">
      <c r="A108" s="244" t="s">
        <v>118</v>
      </c>
      <c r="B108" s="244" t="s">
        <v>356</v>
      </c>
      <c r="C108" s="245" t="s">
        <v>438</v>
      </c>
      <c r="D108" s="263"/>
      <c r="E108" s="247">
        <v>8.0383682098085421E-8</v>
      </c>
      <c r="F108" s="247" t="s">
        <v>399</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3.1526148757407301E-7</v>
      </c>
      <c r="F110" s="247" t="s">
        <v>399</v>
      </c>
      <c r="G110" s="247" t="s">
        <v>399</v>
      </c>
      <c r="H110" s="247">
        <v>7.784593874687986E-6</v>
      </c>
      <c r="I110" s="247">
        <v>1.4759999999999999E-6</v>
      </c>
      <c r="J110" s="247">
        <v>1.0170000000000001E-5</v>
      </c>
      <c r="K110" s="247">
        <v>1.023E-5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7.2000000000000008E-2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3.3710363999999988E-3</v>
      </c>
      <c r="F112" s="247" t="s">
        <v>501</v>
      </c>
      <c r="G112" s="247" t="s">
        <v>399</v>
      </c>
      <c r="H112" s="247">
        <v>4.2137954999999991E-3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84275.909999999989</v>
      </c>
      <c r="AL112" s="250" t="s">
        <v>492</v>
      </c>
    </row>
    <row r="113" spans="1:38" s="1" customFormat="1" ht="26.25" customHeight="1" thickBot="1" x14ac:dyDescent="0.3">
      <c r="A113" s="244" t="s">
        <v>128</v>
      </c>
      <c r="B113" s="264" t="s">
        <v>246</v>
      </c>
      <c r="C113" s="265" t="s">
        <v>135</v>
      </c>
      <c r="D113" s="246"/>
      <c r="E113" s="247">
        <v>1.4563034615973592E-3</v>
      </c>
      <c r="F113" s="247" t="s">
        <v>501</v>
      </c>
      <c r="G113" s="247" t="s">
        <v>399</v>
      </c>
      <c r="H113" s="247">
        <v>3.3143198023368441E-3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15250.680305877262</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3.622752758457162E-3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21156.906234056722</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5.6719980000000004E-5</v>
      </c>
      <c r="J119" s="247">
        <v>1.0089408000000001E-3</v>
      </c>
      <c r="K119" s="247">
        <v>1.0089408000000001E-3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685.17</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5.8924619999999994E-4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685.17</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501</v>
      </c>
      <c r="V131" s="247">
        <v>6.8253212240219994E-4</v>
      </c>
      <c r="W131" s="247">
        <v>28.560000000000002</v>
      </c>
      <c r="X131" s="247" t="s">
        <v>501</v>
      </c>
      <c r="Y131" s="247" t="s">
        <v>501</v>
      </c>
      <c r="Z131" s="247" t="s">
        <v>501</v>
      </c>
      <c r="AA131" s="247" t="s">
        <v>501</v>
      </c>
      <c r="AB131" s="247">
        <v>2.8559999999999999E-8</v>
      </c>
      <c r="AC131" s="247">
        <v>7.1400000000000005E-2</v>
      </c>
      <c r="AD131" s="247">
        <v>1.4280000000000001E-2</v>
      </c>
      <c r="AE131" s="248"/>
      <c r="AF131" s="249" t="s">
        <v>399</v>
      </c>
      <c r="AG131" s="249" t="s">
        <v>399</v>
      </c>
      <c r="AH131" s="249" t="s">
        <v>399</v>
      </c>
      <c r="AI131" s="249" t="s">
        <v>399</v>
      </c>
      <c r="AJ131" s="249" t="s">
        <v>399</v>
      </c>
      <c r="AK131" s="249">
        <v>714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4.7866499999999999E-3</v>
      </c>
      <c r="F133" s="247">
        <v>7.5426000000000006E-5</v>
      </c>
      <c r="G133" s="247">
        <v>6.5562600000000008E-4</v>
      </c>
      <c r="H133" s="247" t="s">
        <v>399</v>
      </c>
      <c r="I133" s="247">
        <v>2.0132940000000004E-4</v>
      </c>
      <c r="J133" s="247">
        <v>2.0132940000000004E-4</v>
      </c>
      <c r="K133" s="247">
        <v>2.2372512000000004E-4</v>
      </c>
      <c r="L133" s="247" t="s">
        <v>501</v>
      </c>
      <c r="M133" s="247">
        <v>8.1228000000000008E-4</v>
      </c>
      <c r="N133" s="247">
        <v>1.7423406E-4</v>
      </c>
      <c r="O133" s="247">
        <v>2.9184060000000005E-5</v>
      </c>
      <c r="P133" s="247">
        <v>8.64498E-3</v>
      </c>
      <c r="Q133" s="247">
        <v>7.8965220000000002E-5</v>
      </c>
      <c r="R133" s="247">
        <v>7.867512000000001E-5</v>
      </c>
      <c r="S133" s="247">
        <v>7.2118860000000009E-5</v>
      </c>
      <c r="T133" s="247">
        <v>1.0054865999999999E-4</v>
      </c>
      <c r="U133" s="247">
        <v>1.1476356000000002E-4</v>
      </c>
      <c r="V133" s="247">
        <v>9.2901624000000008E-4</v>
      </c>
      <c r="W133" s="247">
        <v>1.5665400000000002E-4</v>
      </c>
      <c r="X133" s="247">
        <v>7.6586400000000003E-8</v>
      </c>
      <c r="Y133" s="247">
        <v>4.1832420000000002E-8</v>
      </c>
      <c r="Z133" s="247">
        <v>3.7364879999999999E-8</v>
      </c>
      <c r="AA133" s="247">
        <v>4.0555980000000003E-8</v>
      </c>
      <c r="AB133" s="247">
        <v>1.9633968000000003E-7</v>
      </c>
      <c r="AC133" s="247">
        <v>8.7030000000000007E-4</v>
      </c>
      <c r="AD133" s="247">
        <v>2.3788200000000002E-3</v>
      </c>
      <c r="AE133" s="248"/>
      <c r="AF133" s="249" t="s">
        <v>399</v>
      </c>
      <c r="AG133" s="249" t="s">
        <v>399</v>
      </c>
      <c r="AH133" s="249" t="s">
        <v>399</v>
      </c>
      <c r="AI133" s="249" t="s">
        <v>399</v>
      </c>
      <c r="AJ133" s="249" t="s">
        <v>399</v>
      </c>
      <c r="AK133" s="249">
        <v>5802</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4.0545579999999998E-2</v>
      </c>
      <c r="J139" s="247">
        <v>4.0545579999999998E-2</v>
      </c>
      <c r="K139" s="247">
        <v>4.0545579999999998E-2</v>
      </c>
      <c r="L139" s="247" t="s">
        <v>501</v>
      </c>
      <c r="M139" s="247" t="s">
        <v>501</v>
      </c>
      <c r="N139" s="247">
        <v>1.1837000000000001E-4</v>
      </c>
      <c r="O139" s="247">
        <v>2.3682E-4</v>
      </c>
      <c r="P139" s="247">
        <v>2.3682E-4</v>
      </c>
      <c r="Q139" s="247">
        <v>3.7558999999999997E-4</v>
      </c>
      <c r="R139" s="247">
        <v>3.5703999999999998E-4</v>
      </c>
      <c r="S139" s="247">
        <v>8.3243E-4</v>
      </c>
      <c r="T139" s="247" t="s">
        <v>501</v>
      </c>
      <c r="U139" s="247" t="s">
        <v>501</v>
      </c>
      <c r="V139" s="247" t="s">
        <v>501</v>
      </c>
      <c r="W139" s="247">
        <v>0.40260000000000001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1044</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11.385293561399827</v>
      </c>
      <c r="F141" s="271">
        <f t="shared" ref="F141:AD141" si="0">SUM(F14:F140)</f>
        <v>13.462437906582483</v>
      </c>
      <c r="G141" s="271">
        <f t="shared" si="0"/>
        <v>2.7497545508691559</v>
      </c>
      <c r="H141" s="271">
        <f t="shared" si="0"/>
        <v>7.6706950386730866E-2</v>
      </c>
      <c r="I141" s="271">
        <f t="shared" si="0"/>
        <v>1.5270422595461077</v>
      </c>
      <c r="J141" s="271">
        <f t="shared" si="0"/>
        <v>1.6501701091810375</v>
      </c>
      <c r="K141" s="271">
        <f t="shared" si="0"/>
        <v>1.8635883927580976</v>
      </c>
      <c r="L141" s="271">
        <f t="shared" si="0"/>
        <v>0.44183659430067218</v>
      </c>
      <c r="M141" s="271">
        <f t="shared" si="0"/>
        <v>56.67720021677512</v>
      </c>
      <c r="N141" s="271">
        <f t="shared" si="0"/>
        <v>7.6892472529219305</v>
      </c>
      <c r="O141" s="271">
        <f t="shared" si="0"/>
        <v>0.22155115137749848</v>
      </c>
      <c r="P141" s="271">
        <f t="shared" si="0"/>
        <v>0.25298334797936278</v>
      </c>
      <c r="Q141" s="271">
        <f t="shared" si="0"/>
        <v>5.3748073333397088E-2</v>
      </c>
      <c r="R141" s="271">
        <f>SUM(R14:R140)</f>
        <v>0.33795056486034597</v>
      </c>
      <c r="S141" s="271">
        <f t="shared" si="0"/>
        <v>1.9136521767320829</v>
      </c>
      <c r="T141" s="271">
        <f t="shared" si="0"/>
        <v>0.84617732415720781</v>
      </c>
      <c r="U141" s="271">
        <f t="shared" si="0"/>
        <v>0.11659909992969075</v>
      </c>
      <c r="V141" s="271">
        <f t="shared" si="0"/>
        <v>2.0558659702163764</v>
      </c>
      <c r="W141" s="271">
        <f t="shared" si="0"/>
        <v>31.577580308435145</v>
      </c>
      <c r="X141" s="271">
        <f t="shared" si="0"/>
        <v>0.22139570259383734</v>
      </c>
      <c r="Y141" s="271">
        <f t="shared" si="0"/>
        <v>0.30534818140902248</v>
      </c>
      <c r="Z141" s="271">
        <f t="shared" si="0"/>
        <v>0.12271542688550553</v>
      </c>
      <c r="AA141" s="271">
        <f t="shared" si="0"/>
        <v>0.10739393127486206</v>
      </c>
      <c r="AB141" s="271">
        <f t="shared" si="0"/>
        <v>0.75685518511108141</v>
      </c>
      <c r="AC141" s="271">
        <f t="shared" si="0"/>
        <v>9.9912913444453577E-2</v>
      </c>
      <c r="AD141" s="271">
        <f t="shared" si="0"/>
        <v>0.18392382798688267</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3.8278385475762411</v>
      </c>
      <c r="F143" s="247">
        <v>4.6920950712667056</v>
      </c>
      <c r="G143" s="247">
        <v>0.2800425031044062</v>
      </c>
      <c r="H143" s="247">
        <v>1.0341399859597179E-2</v>
      </c>
      <c r="I143" s="247">
        <v>0.35716214683018654</v>
      </c>
      <c r="J143" s="247">
        <v>0.35716214683018654</v>
      </c>
      <c r="K143" s="247">
        <v>0.35716214683018654</v>
      </c>
      <c r="L143" s="247">
        <v>0.19682186319470024</v>
      </c>
      <c r="M143" s="247">
        <v>38.852816120150216</v>
      </c>
      <c r="N143" s="247">
        <v>4.0720099639201397</v>
      </c>
      <c r="O143" s="247">
        <v>2.8961771716938378E-5</v>
      </c>
      <c r="P143" s="247">
        <v>1.5062110339133382E-3</v>
      </c>
      <c r="Q143" s="247">
        <v>4.5413649289219714E-5</v>
      </c>
      <c r="R143" s="247">
        <v>1.4582605138095252E-3</v>
      </c>
      <c r="S143" s="247">
        <v>1.0123313472587376E-3</v>
      </c>
      <c r="T143" s="247">
        <v>3.0349549903760907E-4</v>
      </c>
      <c r="U143" s="247">
        <v>3.2903755144562685E-5</v>
      </c>
      <c r="V143" s="247">
        <v>5.5473791016815701E-3</v>
      </c>
      <c r="W143" s="247">
        <v>6.4609399999999997E-2</v>
      </c>
      <c r="X143" s="247">
        <v>2.6574481819999999E-3</v>
      </c>
      <c r="Y143" s="247">
        <v>3.5096337987000001E-3</v>
      </c>
      <c r="Z143" s="247">
        <v>2.1440980388000002E-3</v>
      </c>
      <c r="AA143" s="247">
        <v>3.3931459307999998E-3</v>
      </c>
      <c r="AB143" s="247">
        <v>1.17043259503E-2</v>
      </c>
      <c r="AC143" s="247">
        <v>6.4609499999999999E-5</v>
      </c>
      <c r="AD143" s="247">
        <v>1.41954E-5</v>
      </c>
      <c r="AE143" s="248"/>
      <c r="AF143" s="249">
        <v>8995.4031614316009</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0.74045117261017557</v>
      </c>
      <c r="F144" s="247">
        <v>9.3226277024330714E-2</v>
      </c>
      <c r="G144" s="247">
        <v>7.0351994621207017E-2</v>
      </c>
      <c r="H144" s="247">
        <v>3.0900138503266606E-4</v>
      </c>
      <c r="I144" s="247">
        <v>0.12299633334492013</v>
      </c>
      <c r="J144" s="247">
        <v>0.12299633334492013</v>
      </c>
      <c r="K144" s="247">
        <v>0.12299633334492013</v>
      </c>
      <c r="L144" s="247">
        <v>6.7639128607792254E-2</v>
      </c>
      <c r="M144" s="247">
        <v>0.81987039359757496</v>
      </c>
      <c r="N144" s="247">
        <v>2.896235645176205E-2</v>
      </c>
      <c r="O144" s="247">
        <v>1.5205346433688851E-6</v>
      </c>
      <c r="P144" s="247">
        <v>1.5005957164356223E-4</v>
      </c>
      <c r="Q144" s="247">
        <v>2.9521324823094541E-6</v>
      </c>
      <c r="R144" s="247">
        <v>2.3385539454606681E-4</v>
      </c>
      <c r="S144" s="247">
        <v>1.5706551413367101E-4</v>
      </c>
      <c r="T144" s="247">
        <v>7.4161906399002832E-6</v>
      </c>
      <c r="U144" s="247">
        <v>2.8631956778811377E-6</v>
      </c>
      <c r="V144" s="247">
        <v>5.1270711788575503E-4</v>
      </c>
      <c r="W144" s="247">
        <v>7.094E-4</v>
      </c>
      <c r="X144" s="247">
        <v>5.1199363870000009E-4</v>
      </c>
      <c r="Y144" s="247">
        <v>5.7671280430000003E-4</v>
      </c>
      <c r="Z144" s="247">
        <v>4.4915684940000002E-4</v>
      </c>
      <c r="AA144" s="247">
        <v>4.8167291569999998E-4</v>
      </c>
      <c r="AB144" s="247">
        <v>2.0195362081000001E-3</v>
      </c>
      <c r="AC144" s="247">
        <v>7.0930000000000003E-7</v>
      </c>
      <c r="AD144" s="247">
        <v>6.0569999999999998E-7</v>
      </c>
      <c r="AE144" s="248"/>
      <c r="AF144" s="249">
        <v>1185.7684614560001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1.9980104482783354</v>
      </c>
      <c r="F145" s="247">
        <v>0.15910216545677383</v>
      </c>
      <c r="G145" s="247">
        <v>0.12905248159916874</v>
      </c>
      <c r="H145" s="247">
        <v>8.4192647786873124E-4</v>
      </c>
      <c r="I145" s="247">
        <v>8.3515560341644507E-2</v>
      </c>
      <c r="J145" s="247">
        <v>8.3515560341644507E-2</v>
      </c>
      <c r="K145" s="247">
        <v>8.3515560341644507E-2</v>
      </c>
      <c r="L145" s="247">
        <v>4.2252512013085899E-2</v>
      </c>
      <c r="M145" s="247">
        <v>0.50775279450202992</v>
      </c>
      <c r="N145" s="247">
        <v>4.256745846788506E-4</v>
      </c>
      <c r="O145" s="247">
        <v>2.4840994249179636E-6</v>
      </c>
      <c r="P145" s="247">
        <v>2.6316059963241975E-4</v>
      </c>
      <c r="Q145" s="247">
        <v>4.9669673345648519E-6</v>
      </c>
      <c r="R145" s="247">
        <v>4.21955772505966E-4</v>
      </c>
      <c r="S145" s="247">
        <v>2.8296196714604113E-4</v>
      </c>
      <c r="T145" s="247">
        <v>9.9548704287379894E-6</v>
      </c>
      <c r="U145" s="247">
        <v>4.9657358192937766E-6</v>
      </c>
      <c r="V145" s="247">
        <v>8.9379550201474755E-4</v>
      </c>
      <c r="W145" s="247">
        <v>9.9453000000000007E-3</v>
      </c>
      <c r="X145" s="247">
        <v>1.420773616E-4</v>
      </c>
      <c r="Y145" s="247">
        <v>8.6035735830000009E-4</v>
      </c>
      <c r="Z145" s="247">
        <v>9.6139014910000004E-4</v>
      </c>
      <c r="AA145" s="247">
        <v>2.210092297E-4</v>
      </c>
      <c r="AB145" s="247">
        <v>2.1848340986999996E-3</v>
      </c>
      <c r="AC145" s="247">
        <v>2.1613E-6</v>
      </c>
      <c r="AD145" s="247">
        <v>1.7351999999999999E-6</v>
      </c>
      <c r="AE145" s="248"/>
      <c r="AF145" s="249">
        <v>2119.6084006521</v>
      </c>
      <c r="AG145" s="249" t="s">
        <v>399</v>
      </c>
      <c r="AH145" s="249">
        <v>10.264502605100001</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6.6851399510693583E-3</v>
      </c>
      <c r="F146" s="247">
        <v>0.15378246370340556</v>
      </c>
      <c r="G146" s="247">
        <v>7.902979410463007E-4</v>
      </c>
      <c r="H146" s="247">
        <v>6.4662605934214152E-5</v>
      </c>
      <c r="I146" s="247">
        <v>2.512279621600002E-3</v>
      </c>
      <c r="J146" s="247">
        <v>2.512279621600002E-3</v>
      </c>
      <c r="K146" s="247">
        <v>2.512279621600002E-3</v>
      </c>
      <c r="L146" s="247">
        <v>3.8947691249071004E-4</v>
      </c>
      <c r="M146" s="247">
        <v>0.73180754950608995</v>
      </c>
      <c r="N146" s="247">
        <v>4.2873898462751671E-2</v>
      </c>
      <c r="O146" s="247">
        <v>3.2562652942440354E-5</v>
      </c>
      <c r="P146" s="247">
        <v>1.1459320145171359E-5</v>
      </c>
      <c r="Q146" s="247">
        <v>3.9514897052315027E-7</v>
      </c>
      <c r="R146" s="247">
        <v>1.4429484541435422E-4</v>
      </c>
      <c r="S146" s="247">
        <v>5.5166275393474492E-3</v>
      </c>
      <c r="T146" s="247">
        <v>2.2891152263828732E-4</v>
      </c>
      <c r="U146" s="247">
        <v>3.2420989695530598E-5</v>
      </c>
      <c r="V146" s="247">
        <v>3.2323060746962083E-3</v>
      </c>
      <c r="W146" s="247">
        <v>9.0900000000000009E-4</v>
      </c>
      <c r="X146" s="247">
        <v>1.38510222E-5</v>
      </c>
      <c r="Y146" s="247">
        <v>2.5393540599999999E-5</v>
      </c>
      <c r="Z146" s="247">
        <v>8.6568888000000001E-6</v>
      </c>
      <c r="AA146" s="247">
        <v>2.9721985E-5</v>
      </c>
      <c r="AB146" s="247">
        <v>7.7623436599999994E-5</v>
      </c>
      <c r="AC146" s="247">
        <v>9.0889999999999999E-7</v>
      </c>
      <c r="AD146" s="247">
        <v>9.0889999999999999E-7</v>
      </c>
      <c r="AE146" s="248"/>
      <c r="AF146" s="249">
        <v>58.0509671704</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1.0661177439847314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49.468332412698906</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4.1355078590520546E-2</v>
      </c>
      <c r="J148" s="247">
        <v>7.8703420688915574E-2</v>
      </c>
      <c r="K148" s="247">
        <v>0.10177946219068278</v>
      </c>
      <c r="L148" s="247">
        <v>4.0304570892241908E-3</v>
      </c>
      <c r="M148" s="247" t="s">
        <v>399</v>
      </c>
      <c r="N148" s="247">
        <v>0.11399516158212587</v>
      </c>
      <c r="O148" s="247">
        <v>5.1473607072864127E-4</v>
      </c>
      <c r="P148" s="247" t="s">
        <v>501</v>
      </c>
      <c r="Q148" s="247">
        <v>1.3101092266777929E-3</v>
      </c>
      <c r="R148" s="247">
        <v>4.2382209228365574E-2</v>
      </c>
      <c r="S148" s="247">
        <v>0.92916552958034548</v>
      </c>
      <c r="T148" s="247">
        <v>6.6139798737003021E-3</v>
      </c>
      <c r="U148" s="247">
        <v>8.2710157181041077E-4</v>
      </c>
      <c r="V148" s="247">
        <v>0.32991365786230603</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3295.1848139680001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1.5854073273052587E-2</v>
      </c>
      <c r="J149" s="247">
        <v>2.935939495009738E-2</v>
      </c>
      <c r="K149" s="247">
        <v>5.8718789900194759E-2</v>
      </c>
      <c r="L149" s="247">
        <v>6.2241917294206467E-4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3295.1848139680001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11.385293561399827</v>
      </c>
      <c r="F152" s="172">
        <f t="shared" ref="F152:AD152" si="1">F141 + F151 + IF(AND(OR($B$4="AT",$B$4="BE",$B$4="CH",$B$4="GB",$B$4="IE",$B$4="LT",$B$4="LU",$B$4="NL"),SUM(F143:F149)&gt;0),SUM(F143:F149)-SUM(F27:F33),0)</f>
        <v>13.462437906582483</v>
      </c>
      <c r="G152" s="172">
        <f t="shared" si="1"/>
        <v>2.7497545508691559</v>
      </c>
      <c r="H152" s="172">
        <f t="shared" si="1"/>
        <v>7.6706950386730866E-2</v>
      </c>
      <c r="I152" s="172">
        <f t="shared" si="1"/>
        <v>1.5270422595461077</v>
      </c>
      <c r="J152" s="172">
        <f t="shared" si="1"/>
        <v>1.6501701091810375</v>
      </c>
      <c r="K152" s="172">
        <f t="shared" si="1"/>
        <v>1.8635883927580976</v>
      </c>
      <c r="L152" s="172">
        <f t="shared" si="1"/>
        <v>0.44183659430067218</v>
      </c>
      <c r="M152" s="172">
        <f t="shared" si="1"/>
        <v>56.67720021677512</v>
      </c>
      <c r="N152" s="172">
        <f t="shared" si="1"/>
        <v>7.6892472529219305</v>
      </c>
      <c r="O152" s="172">
        <f t="shared" si="1"/>
        <v>0.22155115137749848</v>
      </c>
      <c r="P152" s="172">
        <f t="shared" si="1"/>
        <v>0.25298334797936278</v>
      </c>
      <c r="Q152" s="172">
        <f t="shared" si="1"/>
        <v>5.3748073333397088E-2</v>
      </c>
      <c r="R152" s="172">
        <f t="shared" si="1"/>
        <v>0.33795056486034597</v>
      </c>
      <c r="S152" s="172">
        <f t="shared" si="1"/>
        <v>1.9136521767320829</v>
      </c>
      <c r="T152" s="172">
        <f t="shared" si="1"/>
        <v>0.84617732415720781</v>
      </c>
      <c r="U152" s="172">
        <f t="shared" si="1"/>
        <v>0.11659909992969075</v>
      </c>
      <c r="V152" s="172">
        <f t="shared" si="1"/>
        <v>2.0558659702163764</v>
      </c>
      <c r="W152" s="172">
        <f t="shared" si="1"/>
        <v>31.577580308435145</v>
      </c>
      <c r="X152" s="172">
        <f t="shared" si="1"/>
        <v>0.22139570259383734</v>
      </c>
      <c r="Y152" s="172">
        <f t="shared" si="1"/>
        <v>0.30534818140902248</v>
      </c>
      <c r="Z152" s="172">
        <f t="shared" si="1"/>
        <v>0.12271542688550553</v>
      </c>
      <c r="AA152" s="172">
        <f t="shared" si="1"/>
        <v>0.10739393127486206</v>
      </c>
      <c r="AB152" s="172">
        <f t="shared" si="1"/>
        <v>0.75685518511108141</v>
      </c>
      <c r="AC152" s="172">
        <f t="shared" si="1"/>
        <v>9.9912913444453577E-2</v>
      </c>
      <c r="AD152" s="172">
        <f t="shared" si="1"/>
        <v>0.18392382798688267</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11.385293561399827</v>
      </c>
      <c r="F154" s="172">
        <f>F141 + F153 - IF(OR($B$6=2005,$B$6&gt;=2020),SUM(F99:F122),0) + IF(AND(OR($B$4="AT",$B$4="BE",$B$4="CH",$B$4="GB",$B$4="IE",$B$4="LT",$B$4="LU",$B$4="NL"),SUM(F143:F149)&gt;0),SUM(F143:F149)-SUM(F27:F33),0)</f>
        <v>13.462437906582483</v>
      </c>
      <c r="G154" s="172">
        <f>G141 + G153 + IF(AND(OR($B$4="AT",$B$4="BE",$B$4="CH",$B$4="GB",$B$4="IE",$B$4="LT",$B$4="LU",$B$4="NL"),SUM(G143:G149)&gt;0),SUM(G143:G149)-SUM(G27:G33),0)</f>
        <v>2.7497545508691559</v>
      </c>
      <c r="H154" s="172">
        <f t="shared" ref="H154:AD154" si="2">H141 + H153 + IF(AND(OR($B$4="AT",$B$4="BE",$B$4="CH",$B$4="GB",$B$4="IE",$B$4="LT",$B$4="LU",$B$4="NL"),SUM(H143:H149)&gt;0),SUM(H143:H149)-SUM(H27:H33),0)</f>
        <v>7.6706950386730866E-2</v>
      </c>
      <c r="I154" s="172">
        <f t="shared" si="2"/>
        <v>1.5270422595461077</v>
      </c>
      <c r="J154" s="172">
        <f t="shared" si="2"/>
        <v>1.6501701091810375</v>
      </c>
      <c r="K154" s="172">
        <f t="shared" si="2"/>
        <v>1.8635883927580976</v>
      </c>
      <c r="L154" s="172">
        <f t="shared" si="2"/>
        <v>0.44183659430067218</v>
      </c>
      <c r="M154" s="172">
        <f t="shared" si="2"/>
        <v>56.67720021677512</v>
      </c>
      <c r="N154" s="172">
        <f t="shared" si="2"/>
        <v>7.6892472529219305</v>
      </c>
      <c r="O154" s="172">
        <f t="shared" si="2"/>
        <v>0.22155115137749848</v>
      </c>
      <c r="P154" s="172">
        <f t="shared" si="2"/>
        <v>0.25298334797936278</v>
      </c>
      <c r="Q154" s="172">
        <f t="shared" si="2"/>
        <v>5.3748073333397088E-2</v>
      </c>
      <c r="R154" s="172">
        <f t="shared" si="2"/>
        <v>0.33795056486034597</v>
      </c>
      <c r="S154" s="172">
        <f t="shared" si="2"/>
        <v>1.9136521767320829</v>
      </c>
      <c r="T154" s="172">
        <f t="shared" si="2"/>
        <v>0.84617732415720781</v>
      </c>
      <c r="U154" s="172">
        <f t="shared" si="2"/>
        <v>0.11659909992969075</v>
      </c>
      <c r="V154" s="172">
        <f t="shared" si="2"/>
        <v>2.0558659702163764</v>
      </c>
      <c r="W154" s="172">
        <f t="shared" si="2"/>
        <v>31.577580308435145</v>
      </c>
      <c r="X154" s="172">
        <f t="shared" si="2"/>
        <v>0.22139570259383734</v>
      </c>
      <c r="Y154" s="172">
        <f t="shared" si="2"/>
        <v>0.30534818140902248</v>
      </c>
      <c r="Z154" s="172">
        <f t="shared" si="2"/>
        <v>0.12271542688550553</v>
      </c>
      <c r="AA154" s="172">
        <f t="shared" si="2"/>
        <v>0.10739393127486206</v>
      </c>
      <c r="AB154" s="172">
        <f t="shared" si="2"/>
        <v>0.75685518511108141</v>
      </c>
      <c r="AC154" s="172">
        <f t="shared" si="2"/>
        <v>9.9912913444453577E-2</v>
      </c>
      <c r="AD154" s="172">
        <f t="shared" si="2"/>
        <v>0.18392382798688267</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1994</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0.68149115060090926</v>
      </c>
      <c r="F14" s="247">
        <v>1.0562954144028521E-2</v>
      </c>
      <c r="G14" s="247">
        <v>0.34493672075592507</v>
      </c>
      <c r="H14" s="247">
        <v>4.7444804101604279E-3</v>
      </c>
      <c r="I14" s="247">
        <v>0.13961451197483798</v>
      </c>
      <c r="J14" s="247">
        <v>0.13962253037483799</v>
      </c>
      <c r="K14" s="247">
        <v>0.13963355567483798</v>
      </c>
      <c r="L14" s="247">
        <v>4.6079863970890835E-3</v>
      </c>
      <c r="M14" s="247">
        <v>0.11561994243346115</v>
      </c>
      <c r="N14" s="247">
        <v>1.9438021431527754</v>
      </c>
      <c r="O14" s="247">
        <v>0.19438339968832927</v>
      </c>
      <c r="P14" s="247">
        <v>0.19438479623989344</v>
      </c>
      <c r="Q14" s="247">
        <v>4.1629672672032082E-2</v>
      </c>
      <c r="R14" s="247">
        <v>0.1943834068285929</v>
      </c>
      <c r="S14" s="247">
        <v>0.1943879410122393</v>
      </c>
      <c r="T14" s="247">
        <v>7.472409890026363E-2</v>
      </c>
      <c r="U14" s="247">
        <v>6.337170195789661E-3</v>
      </c>
      <c r="V14" s="247">
        <v>0.95241720821077547</v>
      </c>
      <c r="W14" s="247">
        <v>1.5081290574984672</v>
      </c>
      <c r="X14" s="247">
        <v>5.8933806402894839E-3</v>
      </c>
      <c r="Y14" s="247">
        <v>2.2627518043422457E-4</v>
      </c>
      <c r="Z14" s="247">
        <v>8.1571830434224582E-5</v>
      </c>
      <c r="AA14" s="247">
        <v>1.9683143615422462E-4</v>
      </c>
      <c r="AB14" s="247">
        <v>6.3980359675921581E-3</v>
      </c>
      <c r="AC14" s="247">
        <v>2.6309699999999998E-2</v>
      </c>
      <c r="AD14" s="247">
        <v>1.8416789999999999E-2</v>
      </c>
      <c r="AE14" s="248"/>
      <c r="AF14" s="249">
        <v>3.3410000000000015</v>
      </c>
      <c r="AG14" s="249" t="s">
        <v>399</v>
      </c>
      <c r="AH14" s="249">
        <v>14.000516934046344</v>
      </c>
      <c r="AI14" s="249">
        <v>1857.3970725227593</v>
      </c>
      <c r="AJ14" s="249">
        <v>2746.8846405723366</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0.33964008126287781</v>
      </c>
      <c r="F23" s="247">
        <v>0.11424355002198011</v>
      </c>
      <c r="G23" s="247">
        <v>2.0439278370541492E-2</v>
      </c>
      <c r="H23" s="247">
        <v>6.0955533331002146E-5</v>
      </c>
      <c r="I23" s="247">
        <v>2.8436088320847198E-2</v>
      </c>
      <c r="J23" s="247">
        <v>3.4206083006358745E-2</v>
      </c>
      <c r="K23" s="247">
        <v>8.4804119784436041E-2</v>
      </c>
      <c r="L23" s="247">
        <v>1.4318001589842262E-2</v>
      </c>
      <c r="M23" s="247">
        <v>0.38083872895769194</v>
      </c>
      <c r="N23" s="247">
        <v>1.0607722113499871E-2</v>
      </c>
      <c r="O23" s="247">
        <v>1.2109988076993683E-4</v>
      </c>
      <c r="P23" s="247" t="s">
        <v>501</v>
      </c>
      <c r="Q23" s="247" t="s">
        <v>501</v>
      </c>
      <c r="R23" s="247">
        <v>4.1931342782313156E-4</v>
      </c>
      <c r="S23" s="247">
        <v>1.9067498424723939E-2</v>
      </c>
      <c r="T23" s="247">
        <v>5.8209041868220333E-4</v>
      </c>
      <c r="U23" s="247">
        <v>8.1359460672223843E-5</v>
      </c>
      <c r="V23" s="247">
        <v>9.9619229314780594E-3</v>
      </c>
      <c r="W23" s="247" t="s">
        <v>501</v>
      </c>
      <c r="X23" s="247">
        <v>2.4930841802710952E-4</v>
      </c>
      <c r="Y23" s="247">
        <v>4.0488552532918999E-4</v>
      </c>
      <c r="Z23" s="247" t="s">
        <v>399</v>
      </c>
      <c r="AA23" s="247" t="s">
        <v>399</v>
      </c>
      <c r="AB23" s="247">
        <v>6.5419394335629961E-4</v>
      </c>
      <c r="AC23" s="247" t="s">
        <v>501</v>
      </c>
      <c r="AD23" s="247" t="s">
        <v>399</v>
      </c>
      <c r="AE23" s="248"/>
      <c r="AF23" s="249">
        <v>349.68091026403653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0.39311631612011383</v>
      </c>
      <c r="F24" s="247">
        <v>4.5188772595174481E-2</v>
      </c>
      <c r="G24" s="247">
        <v>2.7982626674572887E-2</v>
      </c>
      <c r="H24" s="247">
        <v>8.6223437007208357E-4</v>
      </c>
      <c r="I24" s="247">
        <v>1.2520947458440993E-2</v>
      </c>
      <c r="J24" s="247">
        <v>1.2522598427870466E-2</v>
      </c>
      <c r="K24" s="247">
        <v>1.2523882515204502E-2</v>
      </c>
      <c r="L24" s="247">
        <v>6.4578003402308345E-3</v>
      </c>
      <c r="M24" s="247">
        <v>7.6874441823237938E-2</v>
      </c>
      <c r="N24" s="247">
        <v>8.5156494020099279E-5</v>
      </c>
      <c r="O24" s="247">
        <v>4.9739592928916532E-6</v>
      </c>
      <c r="P24" s="247">
        <v>7.9457625249553735E-4</v>
      </c>
      <c r="Q24" s="247">
        <v>1.5206378488009147E-4</v>
      </c>
      <c r="R24" s="247">
        <v>1.3446350042851861E-4</v>
      </c>
      <c r="S24" s="247">
        <v>1.3270067117709911E-4</v>
      </c>
      <c r="T24" s="247">
        <v>2.4405866747166543E-5</v>
      </c>
      <c r="U24" s="247">
        <v>1.4113724941888794E-4</v>
      </c>
      <c r="V24" s="247">
        <v>1.7625402290709451E-2</v>
      </c>
      <c r="W24" s="247">
        <v>1.5366421192705257E-3</v>
      </c>
      <c r="X24" s="247">
        <v>1.0400636516844509E-5</v>
      </c>
      <c r="Y24" s="247">
        <v>2.3286052232090571E-5</v>
      </c>
      <c r="Z24" s="247">
        <v>6.7968356680389162E-6</v>
      </c>
      <c r="AA24" s="247">
        <v>5.7015648243409537E-6</v>
      </c>
      <c r="AB24" s="247">
        <v>4.6185089241314939E-5</v>
      </c>
      <c r="AC24" s="247">
        <v>1.1373344958599113E-7</v>
      </c>
      <c r="AD24" s="247">
        <v>3.1184978112287892E-5</v>
      </c>
      <c r="AE24" s="248"/>
      <c r="AF24" s="249">
        <v>572.73913102860627</v>
      </c>
      <c r="AG24" s="249">
        <v>0.18344104771934053</v>
      </c>
      <c r="AH24" s="249">
        <v>1341.4784675835588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4.0883742446856237</v>
      </c>
      <c r="F27" s="247">
        <v>4.8712873950349707</v>
      </c>
      <c r="G27" s="247">
        <v>0.30224130243841735</v>
      </c>
      <c r="H27" s="247">
        <v>2.3261526387302032E-2</v>
      </c>
      <c r="I27" s="247">
        <v>0.31032994848565626</v>
      </c>
      <c r="J27" s="247">
        <v>0.31032994848565626</v>
      </c>
      <c r="K27" s="247">
        <v>0.31032994848565626</v>
      </c>
      <c r="L27" s="247">
        <v>0.17444402905315554</v>
      </c>
      <c r="M27" s="247">
        <v>39.978323174455333</v>
      </c>
      <c r="N27" s="247">
        <v>4.3999779673535659</v>
      </c>
      <c r="O27" s="247">
        <v>3.3541695448352168E-5</v>
      </c>
      <c r="P27" s="247">
        <v>1.7162272929387285E-3</v>
      </c>
      <c r="Q27" s="247">
        <v>5.2369851500011525E-5</v>
      </c>
      <c r="R27" s="247">
        <v>1.6264378133359599E-3</v>
      </c>
      <c r="S27" s="247">
        <v>1.1311755715173626E-3</v>
      </c>
      <c r="T27" s="247">
        <v>3.5486987274380079E-4</v>
      </c>
      <c r="U27" s="247">
        <v>3.7656312103318714E-5</v>
      </c>
      <c r="V27" s="247">
        <v>6.3367299966965831E-3</v>
      </c>
      <c r="W27" s="247">
        <v>9.0310599999999991E-2</v>
      </c>
      <c r="X27" s="247">
        <v>2.9221193979000002E-3</v>
      </c>
      <c r="Y27" s="247">
        <v>3.8221565649000002E-3</v>
      </c>
      <c r="Z27" s="247">
        <v>2.3653932528E-3</v>
      </c>
      <c r="AA27" s="247">
        <v>3.6913550490000001E-3</v>
      </c>
      <c r="AB27" s="247">
        <v>1.2801024264600001E-2</v>
      </c>
      <c r="AC27" s="247">
        <v>9.0310399999999995E-5</v>
      </c>
      <c r="AD27" s="247">
        <v>1.9133100000000002E-5</v>
      </c>
      <c r="AE27" s="248"/>
      <c r="AF27" s="249">
        <v>10091.030218852</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0.76145814625600228</v>
      </c>
      <c r="F28" s="247">
        <v>0.10046873716695387</v>
      </c>
      <c r="G28" s="247">
        <v>7.3063202384329715E-2</v>
      </c>
      <c r="H28" s="247">
        <v>3.3398086362374164E-4</v>
      </c>
      <c r="I28" s="247">
        <v>0.12156075525111835</v>
      </c>
      <c r="J28" s="247">
        <v>0.12156075525111835</v>
      </c>
      <c r="K28" s="247">
        <v>0.12156075525111835</v>
      </c>
      <c r="L28" s="247">
        <v>6.7060829520459872E-2</v>
      </c>
      <c r="M28" s="247">
        <v>0.89395953593054045</v>
      </c>
      <c r="N28" s="247">
        <v>3.2806208642123136E-2</v>
      </c>
      <c r="O28" s="247">
        <v>1.6117257227894458E-6</v>
      </c>
      <c r="P28" s="247">
        <v>1.5713561130863856E-4</v>
      </c>
      <c r="Q28" s="247">
        <v>3.11379292312255E-6</v>
      </c>
      <c r="R28" s="247">
        <v>2.4361796215379913E-4</v>
      </c>
      <c r="S28" s="247">
        <v>1.6366922278848633E-4</v>
      </c>
      <c r="T28" s="247">
        <v>8.0917807280029051E-6</v>
      </c>
      <c r="U28" s="247">
        <v>3.0041344006662084E-6</v>
      </c>
      <c r="V28" s="247">
        <v>5.3745443644622728E-4</v>
      </c>
      <c r="W28" s="247">
        <v>1.4428000000000002E-3</v>
      </c>
      <c r="X28" s="247">
        <v>5.3650422930000003E-4</v>
      </c>
      <c r="Y28" s="247">
        <v>6.0483204910000002E-4</v>
      </c>
      <c r="Z28" s="247">
        <v>4.7047377140000004E-4</v>
      </c>
      <c r="AA28" s="247">
        <v>5.0561641550000004E-4</v>
      </c>
      <c r="AB28" s="247">
        <v>2.1174264653000003E-3</v>
      </c>
      <c r="AC28" s="247">
        <v>1.4431E-6</v>
      </c>
      <c r="AD28" s="247">
        <v>7.8090000000000001E-7</v>
      </c>
      <c r="AE28" s="248"/>
      <c r="AF28" s="249">
        <v>1237.4026278762001</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1.9755286003077572</v>
      </c>
      <c r="F29" s="247">
        <v>0.15694745208223299</v>
      </c>
      <c r="G29" s="247">
        <v>0.1294329302817516</v>
      </c>
      <c r="H29" s="247">
        <v>9.0621824588953722E-4</v>
      </c>
      <c r="I29" s="247">
        <v>8.2865370595283552E-2</v>
      </c>
      <c r="J29" s="247">
        <v>8.2865370595283552E-2</v>
      </c>
      <c r="K29" s="247">
        <v>8.2865370595283552E-2</v>
      </c>
      <c r="L29" s="247">
        <v>4.2644736162910826E-2</v>
      </c>
      <c r="M29" s="247">
        <v>0.50415581965342815</v>
      </c>
      <c r="N29" s="247">
        <v>4.6940361236888289E-4</v>
      </c>
      <c r="O29" s="247">
        <v>2.4918962398030044E-6</v>
      </c>
      <c r="P29" s="247">
        <v>2.6395519250584727E-4</v>
      </c>
      <c r="Q29" s="247">
        <v>4.982306008299839E-6</v>
      </c>
      <c r="R29" s="247">
        <v>4.2321060821470167E-4</v>
      </c>
      <c r="S29" s="247">
        <v>2.8380414708851348E-4</v>
      </c>
      <c r="T29" s="247">
        <v>9.9898820288045613E-6</v>
      </c>
      <c r="U29" s="247">
        <v>4.9808195369936691E-6</v>
      </c>
      <c r="V29" s="247">
        <v>8.9650292251967532E-4</v>
      </c>
      <c r="W29" s="247">
        <v>1.0086299999999999E-2</v>
      </c>
      <c r="X29" s="247">
        <v>1.440970067E-4</v>
      </c>
      <c r="Y29" s="247">
        <v>8.7258743090000001E-4</v>
      </c>
      <c r="Z29" s="247">
        <v>9.7505641310000003E-4</v>
      </c>
      <c r="AA29" s="247">
        <v>2.2415089960000002E-4</v>
      </c>
      <c r="AB29" s="247">
        <v>2.2158917503000003E-3</v>
      </c>
      <c r="AC29" s="247">
        <v>2.8136E-6</v>
      </c>
      <c r="AD29" s="247">
        <v>1.7799999999999999E-6</v>
      </c>
      <c r="AE29" s="248"/>
      <c r="AF29" s="249">
        <v>2125.9553696839998</v>
      </c>
      <c r="AG29" s="249" t="s">
        <v>399</v>
      </c>
      <c r="AH29" s="249">
        <v>11.808706347599999</v>
      </c>
      <c r="AI29" s="249" t="s">
        <v>399</v>
      </c>
      <c r="AJ29" s="249" t="s">
        <v>399</v>
      </c>
      <c r="AK29" s="249" t="s">
        <v>399</v>
      </c>
      <c r="AL29" s="250" t="s">
        <v>12</v>
      </c>
    </row>
    <row r="30" spans="1:38" s="1" customFormat="1" ht="26.25" customHeight="1" thickBot="1" x14ac:dyDescent="0.3">
      <c r="A30" s="244" t="s">
        <v>123</v>
      </c>
      <c r="B30" s="244" t="s">
        <v>166</v>
      </c>
      <c r="C30" s="245" t="s">
        <v>54</v>
      </c>
      <c r="D30" s="246"/>
      <c r="E30" s="247">
        <v>8.3496135075342339E-3</v>
      </c>
      <c r="F30" s="247">
        <v>0.19206180228629116</v>
      </c>
      <c r="G30" s="247">
        <v>9.8708820262919349E-4</v>
      </c>
      <c r="H30" s="247">
        <v>8.0764330876727887E-5</v>
      </c>
      <c r="I30" s="247">
        <v>3.1375418234248294E-3</v>
      </c>
      <c r="J30" s="247">
        <v>3.1375418234248294E-3</v>
      </c>
      <c r="K30" s="247">
        <v>3.1375418234248294E-3</v>
      </c>
      <c r="L30" s="247">
        <v>4.8603599444470519E-4</v>
      </c>
      <c r="M30" s="247">
        <v>0.91402111175612599</v>
      </c>
      <c r="N30" s="247">
        <v>4.9196768987001781E-2</v>
      </c>
      <c r="O30" s="247">
        <v>4.0568002604283321E-5</v>
      </c>
      <c r="P30" s="247">
        <v>1.4312778938123302E-5</v>
      </c>
      <c r="Q30" s="247">
        <v>4.9354410131459652E-7</v>
      </c>
      <c r="R30" s="247">
        <v>1.7979168172089889E-4</v>
      </c>
      <c r="S30" s="247">
        <v>6.8727367475395857E-3</v>
      </c>
      <c r="T30" s="247">
        <v>2.851919204470626E-4</v>
      </c>
      <c r="U30" s="247">
        <v>4.0391515879706974E-5</v>
      </c>
      <c r="V30" s="247">
        <v>4.0270060213581588E-3</v>
      </c>
      <c r="W30" s="247">
        <v>1.1352000000000001E-3</v>
      </c>
      <c r="X30" s="247">
        <v>1.73003491E-5</v>
      </c>
      <c r="Y30" s="247">
        <v>3.1717307000000001E-5</v>
      </c>
      <c r="Z30" s="247">
        <v>1.08127183E-5</v>
      </c>
      <c r="AA30" s="247">
        <v>3.7123666100000004E-5</v>
      </c>
      <c r="AB30" s="247">
        <v>9.6954040500000008E-5</v>
      </c>
      <c r="AC30" s="247">
        <v>1.1351999999999999E-6</v>
      </c>
      <c r="AD30" s="247">
        <v>1.1351999999999999E-6</v>
      </c>
      <c r="AE30" s="248"/>
      <c r="AF30" s="249">
        <v>72.466337320400001</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1.1655703022257577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54.082974874208148</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4.6050050151586489E-2</v>
      </c>
      <c r="J32" s="247">
        <v>8.7602106568752017E-2</v>
      </c>
      <c r="K32" s="247">
        <v>0.11332816584834141</v>
      </c>
      <c r="L32" s="247">
        <v>4.4922858242612889E-3</v>
      </c>
      <c r="M32" s="247" t="s">
        <v>399</v>
      </c>
      <c r="N32" s="247">
        <v>0.126739012304219</v>
      </c>
      <c r="O32" s="247">
        <v>5.7257929974781168E-4</v>
      </c>
      <c r="P32" s="301" t="s">
        <v>501</v>
      </c>
      <c r="Q32" s="247">
        <v>1.4567063984320811E-3</v>
      </c>
      <c r="R32" s="247">
        <v>4.7117047875057737E-2</v>
      </c>
      <c r="S32" s="247">
        <v>1.0329430100728696</v>
      </c>
      <c r="T32" s="247">
        <v>7.3548852806004641E-3</v>
      </c>
      <c r="U32" s="247">
        <v>9.2100100303173043E-4</v>
      </c>
      <c r="V32" s="247">
        <v>0.36732652071005306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3726.3424175525001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1.7614453858576809E-2</v>
      </c>
      <c r="J33" s="247">
        <v>3.2619358997364456E-2</v>
      </c>
      <c r="K33" s="247">
        <v>6.5238717994728912E-2</v>
      </c>
      <c r="L33" s="247">
        <v>6.9153041074412663E-4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3726.3424175525001</v>
      </c>
      <c r="AL33" s="250" t="s">
        <v>459</v>
      </c>
    </row>
    <row r="34" spans="1:38" s="1" customFormat="1" ht="26.25" customHeight="1" thickBot="1" x14ac:dyDescent="0.3">
      <c r="A34" s="244" t="s">
        <v>121</v>
      </c>
      <c r="B34" s="244" t="s">
        <v>170</v>
      </c>
      <c r="C34" s="245" t="s">
        <v>58</v>
      </c>
      <c r="D34" s="246"/>
      <c r="E34" s="247">
        <v>0.12190431525999995</v>
      </c>
      <c r="F34" s="247">
        <v>1.0820383027999996E-2</v>
      </c>
      <c r="G34" s="247">
        <v>9.5003362999999952E-3</v>
      </c>
      <c r="H34" s="247">
        <v>1.6300577019999991E-5</v>
      </c>
      <c r="I34" s="247">
        <v>3.1871128197999985E-3</v>
      </c>
      <c r="J34" s="247">
        <v>3.3491185545999986E-3</v>
      </c>
      <c r="K34" s="247">
        <v>3.5361251743999981E-3</v>
      </c>
      <c r="L34" s="247">
        <v>2.0716233328699992E-3</v>
      </c>
      <c r="M34" s="247">
        <v>2.489088110599999E-2</v>
      </c>
      <c r="N34" s="247" t="s">
        <v>501</v>
      </c>
      <c r="O34" s="247">
        <v>2.3300824819999994E-5</v>
      </c>
      <c r="P34" s="247" t="s">
        <v>501</v>
      </c>
      <c r="Q34" s="247" t="s">
        <v>501</v>
      </c>
      <c r="R34" s="247">
        <v>1.1630411701999995E-4</v>
      </c>
      <c r="S34" s="247">
        <v>3.9541399715999981E-3</v>
      </c>
      <c r="T34" s="247">
        <v>1.6280576311999991E-4</v>
      </c>
      <c r="U34" s="247">
        <v>2.3300824819999994E-5</v>
      </c>
      <c r="V34" s="247">
        <v>2.3260823403999991E-3</v>
      </c>
      <c r="W34" s="247" t="s">
        <v>501</v>
      </c>
      <c r="X34" s="247">
        <v>6.9802470919999969E-5</v>
      </c>
      <c r="Y34" s="247">
        <v>1.1630411701999995E-4</v>
      </c>
      <c r="Z34" s="247" t="s">
        <v>501</v>
      </c>
      <c r="AA34" s="247" t="s">
        <v>501</v>
      </c>
      <c r="AB34" s="247">
        <v>1.8610658793999992E-4</v>
      </c>
      <c r="AC34" s="247" t="s">
        <v>399</v>
      </c>
      <c r="AD34" s="247" t="s">
        <v>399</v>
      </c>
      <c r="AE34" s="248"/>
      <c r="AF34" s="249">
        <v>100.00353999999996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4.3126085049508024E-2</v>
      </c>
      <c r="F36" s="247">
        <v>1.538226680873197E-3</v>
      </c>
      <c r="G36" s="247">
        <v>1.6532453195320712E-3</v>
      </c>
      <c r="H36" s="247">
        <v>4.0150243474350302E-6</v>
      </c>
      <c r="I36" s="247">
        <v>7.6899525148520329E-4</v>
      </c>
      <c r="J36" s="247">
        <v>8.2402470283534236E-4</v>
      </c>
      <c r="K36" s="247">
        <v>8.2402470283534236E-4</v>
      </c>
      <c r="L36" s="247">
        <v>2.5544765787895613E-4</v>
      </c>
      <c r="M36" s="247">
        <v>4.0646217070209921E-3</v>
      </c>
      <c r="N36" s="247">
        <v>7.1396580013506441E-5</v>
      </c>
      <c r="O36" s="247">
        <v>5.5029451350138941E-6</v>
      </c>
      <c r="P36" s="247">
        <v>1.6485217614762651E-5</v>
      </c>
      <c r="Q36" s="247">
        <v>2.1964544959497516E-5</v>
      </c>
      <c r="R36" s="247">
        <v>2.7467490094511411E-5</v>
      </c>
      <c r="S36" s="247">
        <v>4.8345616701173561E-4</v>
      </c>
      <c r="T36" s="247">
        <v>5.4934980189022824E-4</v>
      </c>
      <c r="U36" s="247">
        <v>5.4934980189022823E-5</v>
      </c>
      <c r="V36" s="247">
        <v>6.5917252668771576E-4</v>
      </c>
      <c r="W36" s="247">
        <v>7.1396580013506433E-2</v>
      </c>
      <c r="X36" s="247" t="s">
        <v>501</v>
      </c>
      <c r="Y36" s="247" t="s">
        <v>501</v>
      </c>
      <c r="Z36" s="247" t="s">
        <v>501</v>
      </c>
      <c r="AA36" s="247" t="s">
        <v>501</v>
      </c>
      <c r="AB36" s="247">
        <v>1.8658054320433374E-6</v>
      </c>
      <c r="AC36" s="247">
        <v>4.3929089918995033E-5</v>
      </c>
      <c r="AD36" s="247">
        <v>2.0878126606662155E-5</v>
      </c>
      <c r="AE36" s="248"/>
      <c r="AF36" s="249">
        <v>23.617790279029585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14.000516934046345</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1.4139711200407259E-2</v>
      </c>
      <c r="F38" s="247">
        <v>1.2296950199889821E-3</v>
      </c>
      <c r="G38" s="247">
        <v>8.0208601495840683E-4</v>
      </c>
      <c r="H38" s="247">
        <v>2.3508681029549673E-6</v>
      </c>
      <c r="I38" s="247">
        <v>1.0862910560304432E-3</v>
      </c>
      <c r="J38" s="247">
        <v>1.2129661525874904E-3</v>
      </c>
      <c r="K38" s="247">
        <v>1.9187633263822302E-3</v>
      </c>
      <c r="L38" s="247">
        <v>5.5069304548990752E-4</v>
      </c>
      <c r="M38" s="247">
        <v>4.9960916015732177E-3</v>
      </c>
      <c r="N38" s="247">
        <v>7.7861705242223488E-7</v>
      </c>
      <c r="O38" s="247">
        <v>7.0388494384739982E-6</v>
      </c>
      <c r="P38" s="247" t="s">
        <v>501</v>
      </c>
      <c r="Q38" s="247" t="s">
        <v>501</v>
      </c>
      <c r="R38" s="247">
        <v>1.9509999854784083E-5</v>
      </c>
      <c r="S38" s="247">
        <v>6.872727714465625E-4</v>
      </c>
      <c r="T38" s="247">
        <v>2.5568090822159658E-5</v>
      </c>
      <c r="U38" s="247">
        <v>3.0851478329366408E-6</v>
      </c>
      <c r="V38" s="247">
        <v>4.4002682885473505E-4</v>
      </c>
      <c r="W38" s="247" t="s">
        <v>501</v>
      </c>
      <c r="X38" s="247">
        <v>9.2382503791038045E-6</v>
      </c>
      <c r="Y38" s="247">
        <v>1.5397984143477336E-5</v>
      </c>
      <c r="Z38" s="247" t="s">
        <v>399</v>
      </c>
      <c r="AA38" s="247" t="s">
        <v>399</v>
      </c>
      <c r="AB38" s="247">
        <v>2.4636234522581116E-5</v>
      </c>
      <c r="AC38" s="247" t="s">
        <v>501</v>
      </c>
      <c r="AD38" s="247" t="s">
        <v>399</v>
      </c>
      <c r="AE38" s="248"/>
      <c r="AF38" s="249">
        <v>13.179633523559922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0.76579936848304675</v>
      </c>
      <c r="F39" s="247">
        <v>0.32331594536601321</v>
      </c>
      <c r="G39" s="247">
        <v>0.52444309386912324</v>
      </c>
      <c r="H39" s="247">
        <v>6.1132016064029153E-3</v>
      </c>
      <c r="I39" s="247">
        <v>0.1063417811199055</v>
      </c>
      <c r="J39" s="247">
        <v>0.12284242321019689</v>
      </c>
      <c r="K39" s="247">
        <v>0.1228561372879047</v>
      </c>
      <c r="L39" s="247">
        <v>5.5685739650417287E-2</v>
      </c>
      <c r="M39" s="247">
        <v>0.78168431634382263</v>
      </c>
      <c r="N39" s="247">
        <v>4.4319210813247696E-2</v>
      </c>
      <c r="O39" s="247">
        <v>8.3602173266330844E-4</v>
      </c>
      <c r="P39" s="247">
        <v>5.5717731561463601E-3</v>
      </c>
      <c r="Q39" s="247">
        <v>3.6822016005097461E-3</v>
      </c>
      <c r="R39" s="247">
        <v>5.5090349831733575E-2</v>
      </c>
      <c r="S39" s="247">
        <v>1.6541402013151296E-2</v>
      </c>
      <c r="T39" s="247">
        <v>0.68693807560032538</v>
      </c>
      <c r="U39" s="247">
        <v>1.0907342202751103E-3</v>
      </c>
      <c r="V39" s="247">
        <v>0.10605842493378249</v>
      </c>
      <c r="W39" s="247">
        <v>3.8185150505801388E-2</v>
      </c>
      <c r="X39" s="247">
        <v>1.0625656082445538E-4</v>
      </c>
      <c r="Y39" s="247">
        <v>1.5052437731015875E-4</v>
      </c>
      <c r="Z39" s="247">
        <v>6.5971484682924962E-5</v>
      </c>
      <c r="AA39" s="247">
        <v>5.4499577446223258E-5</v>
      </c>
      <c r="AB39" s="247">
        <v>3.7725200026376228E-4</v>
      </c>
      <c r="AC39" s="247">
        <v>1.2146754541202604E-6</v>
      </c>
      <c r="AD39" s="247">
        <v>3.3305617290394239E-4</v>
      </c>
      <c r="AE39" s="248"/>
      <c r="AF39" s="249">
        <v>5494.3365682223557</v>
      </c>
      <c r="AG39" s="249">
        <v>1.9591539582584845</v>
      </c>
      <c r="AH39" s="249">
        <v>9271.9670056553387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1.5230757994562076</v>
      </c>
      <c r="F41" s="247">
        <v>0.38600991576247679</v>
      </c>
      <c r="G41" s="247">
        <v>1.2551501545983639</v>
      </c>
      <c r="H41" s="247">
        <v>1.8719105905015833E-2</v>
      </c>
      <c r="I41" s="247">
        <v>0.32823634388513911</v>
      </c>
      <c r="J41" s="247">
        <v>0.33280901636343996</v>
      </c>
      <c r="K41" s="247">
        <v>0.35999078640034421</v>
      </c>
      <c r="L41" s="247">
        <v>2.2234181878213174E-2</v>
      </c>
      <c r="M41" s="247">
        <v>4.2200954210664756</v>
      </c>
      <c r="N41" s="247">
        <v>8.6881281299366689E-2</v>
      </c>
      <c r="O41" s="247">
        <v>2.5082146781653454E-3</v>
      </c>
      <c r="P41" s="247">
        <v>6.4975308902493166E-3</v>
      </c>
      <c r="Q41" s="247">
        <v>4.0556912812182277E-3</v>
      </c>
      <c r="R41" s="247">
        <v>1.1832678218227952E-2</v>
      </c>
      <c r="S41" s="247">
        <v>1.6284236591080886E-2</v>
      </c>
      <c r="T41" s="247">
        <v>8.4564986989105247E-3</v>
      </c>
      <c r="U41" s="247">
        <v>7.7430761618456273E-2</v>
      </c>
      <c r="V41" s="247">
        <v>0.20569330147464787</v>
      </c>
      <c r="W41" s="247">
        <v>0.6325593517930771</v>
      </c>
      <c r="X41" s="247">
        <v>0.15428679245044558</v>
      </c>
      <c r="Y41" s="247">
        <v>0.21824434541765794</v>
      </c>
      <c r="Z41" s="247">
        <v>8.6333434773564519E-2</v>
      </c>
      <c r="AA41" s="247">
        <v>7.5436542437124068E-2</v>
      </c>
      <c r="AB41" s="247">
        <v>0.53430111507879208</v>
      </c>
      <c r="AC41" s="247">
        <v>9.8677976455884692E-4</v>
      </c>
      <c r="AD41" s="247">
        <v>0.10927505624602968</v>
      </c>
      <c r="AE41" s="248"/>
      <c r="AF41" s="249">
        <v>9562.0953168740889</v>
      </c>
      <c r="AG41" s="249">
        <v>642.76785411213609</v>
      </c>
      <c r="AH41" s="249">
        <v>20060.778624114879</v>
      </c>
      <c r="AI41" s="249">
        <v>117.6527390018645</v>
      </c>
      <c r="AJ41" s="249" t="s">
        <v>399</v>
      </c>
      <c r="AK41" s="249" t="s">
        <v>414</v>
      </c>
      <c r="AL41" s="250" t="s">
        <v>12</v>
      </c>
    </row>
    <row r="42" spans="1:38" s="1" customFormat="1" ht="26.25" customHeight="1" thickBot="1" x14ac:dyDescent="0.3">
      <c r="A42" s="244" t="s">
        <v>121</v>
      </c>
      <c r="B42" s="244" t="s">
        <v>178</v>
      </c>
      <c r="C42" s="245" t="s">
        <v>60</v>
      </c>
      <c r="D42" s="246"/>
      <c r="E42" s="247">
        <v>3.3565967450936793E-3</v>
      </c>
      <c r="F42" s="247">
        <v>0.1195877512737781</v>
      </c>
      <c r="G42" s="247">
        <v>3.078702155441502E-4</v>
      </c>
      <c r="H42" s="247">
        <v>6.7853548324745374E-6</v>
      </c>
      <c r="I42" s="247">
        <v>3.642080396343824E-4</v>
      </c>
      <c r="J42" s="247">
        <v>3.7601373896610241E-4</v>
      </c>
      <c r="K42" s="247">
        <v>3.8922558285498236E-4</v>
      </c>
      <c r="L42" s="247">
        <v>3.3796246744949159E-5</v>
      </c>
      <c r="M42" s="247">
        <v>0.31544914445101885</v>
      </c>
      <c r="N42" s="247">
        <v>1.5242633846909864E-2</v>
      </c>
      <c r="O42" s="247">
        <v>5.4121303092091764E-6</v>
      </c>
      <c r="P42" s="247" t="s">
        <v>501</v>
      </c>
      <c r="Q42" s="247" t="s">
        <v>501</v>
      </c>
      <c r="R42" s="247">
        <v>4.8939723132871481E-5</v>
      </c>
      <c r="S42" s="247">
        <v>1.3829063290209751E-3</v>
      </c>
      <c r="T42" s="247">
        <v>3.9540936406409042E-5</v>
      </c>
      <c r="U42" s="247">
        <v>5.1311702590691762E-6</v>
      </c>
      <c r="V42" s="247">
        <v>6.9136560983190946E-4</v>
      </c>
      <c r="W42" s="247" t="s">
        <v>501</v>
      </c>
      <c r="X42" s="247">
        <v>1.6122341977946536E-5</v>
      </c>
      <c r="Y42" s="247">
        <v>1.7197787145946536E-5</v>
      </c>
      <c r="Z42" s="247" t="s">
        <v>399</v>
      </c>
      <c r="AA42" s="247" t="s">
        <v>399</v>
      </c>
      <c r="AB42" s="247">
        <v>3.3320129123893069E-5</v>
      </c>
      <c r="AC42" s="247" t="s">
        <v>501</v>
      </c>
      <c r="AD42" s="247" t="s">
        <v>399</v>
      </c>
      <c r="AE42" s="248"/>
      <c r="AF42" s="249">
        <v>22.4611846920494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2.1095770409731924E-3</v>
      </c>
      <c r="F44" s="247">
        <v>1.4594164593589327E-2</v>
      </c>
      <c r="G44" s="247">
        <v>1.5220375467016187E-4</v>
      </c>
      <c r="H44" s="247">
        <v>4.7816324896171212E-7</v>
      </c>
      <c r="I44" s="247">
        <v>4.1840354474021694E-4</v>
      </c>
      <c r="J44" s="247">
        <v>1.8296023372786783E-3</v>
      </c>
      <c r="K44" s="247">
        <v>6.078127417047904E-3</v>
      </c>
      <c r="L44" s="247">
        <v>8.9647495511142593E-5</v>
      </c>
      <c r="M44" s="247">
        <v>3.1271318668204436E-2</v>
      </c>
      <c r="N44" s="247">
        <v>1.3041478548057506E-3</v>
      </c>
      <c r="O44" s="247">
        <v>2.3634235019160061E-6</v>
      </c>
      <c r="P44" s="247" t="s">
        <v>501</v>
      </c>
      <c r="Q44" s="247" t="s">
        <v>501</v>
      </c>
      <c r="R44" s="247">
        <v>7.3161151990184974E-6</v>
      </c>
      <c r="S44" s="247">
        <v>3.1246085655292893E-4</v>
      </c>
      <c r="T44" s="247">
        <v>9.1623283448351277E-6</v>
      </c>
      <c r="U44" s="247">
        <v>9.2310591980831452E-7</v>
      </c>
      <c r="V44" s="247">
        <v>1.8089150234775446E-4</v>
      </c>
      <c r="W44" s="247" t="s">
        <v>501</v>
      </c>
      <c r="X44" s="247">
        <v>3.2083740018249437E-6</v>
      </c>
      <c r="Y44" s="247">
        <v>4.1765479966415747E-6</v>
      </c>
      <c r="Z44" s="247" t="s">
        <v>399</v>
      </c>
      <c r="AA44" s="247" t="s">
        <v>399</v>
      </c>
      <c r="AB44" s="247">
        <v>7.3849219984665176E-6</v>
      </c>
      <c r="AC44" s="247" t="s">
        <v>501</v>
      </c>
      <c r="AD44" s="247" t="s">
        <v>399</v>
      </c>
      <c r="AE44" s="248"/>
      <c r="AF44" s="249">
        <v>3.9886143105605592</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1.0325290986782515E-4</v>
      </c>
      <c r="F47" s="247">
        <v>1.4474877032452153E-5</v>
      </c>
      <c r="G47" s="247">
        <v>6.0547595884061976E-6</v>
      </c>
      <c r="H47" s="247">
        <v>1.6937200986612584E-8</v>
      </c>
      <c r="I47" s="247">
        <v>1.2075936701779418E-5</v>
      </c>
      <c r="J47" s="247">
        <v>9.4139079913576097E-5</v>
      </c>
      <c r="K47" s="247">
        <v>7.0158164811001081E-4</v>
      </c>
      <c r="L47" s="247">
        <v>5.3884819610318707E-6</v>
      </c>
      <c r="M47" s="247">
        <v>4.9720920524276757E-5</v>
      </c>
      <c r="N47" s="247">
        <v>4.1215542900641004E-8</v>
      </c>
      <c r="O47" s="247">
        <v>1.3411472127133177E-6</v>
      </c>
      <c r="P47" s="247" t="s">
        <v>501</v>
      </c>
      <c r="Q47" s="247" t="s">
        <v>501</v>
      </c>
      <c r="R47" s="247">
        <v>1.5732942789530063E-6</v>
      </c>
      <c r="S47" s="247">
        <v>1.4282660528064823E-4</v>
      </c>
      <c r="T47" s="247">
        <v>1.5880169574877115E-6</v>
      </c>
      <c r="U47" s="247">
        <v>2.3298209573045577E-8</v>
      </c>
      <c r="V47" s="247">
        <v>4.9348976419202513E-5</v>
      </c>
      <c r="W47" s="247" t="s">
        <v>501</v>
      </c>
      <c r="X47" s="247">
        <v>6.5107239609028027E-8</v>
      </c>
      <c r="Y47" s="247">
        <v>1.1001711716063895E-7</v>
      </c>
      <c r="Z47" s="247" t="s">
        <v>399</v>
      </c>
      <c r="AA47" s="247" t="s">
        <v>399</v>
      </c>
      <c r="AB47" s="247">
        <v>1.7512435676966696E-7</v>
      </c>
      <c r="AC47" s="247" t="s">
        <v>501</v>
      </c>
      <c r="AD47" s="247" t="s">
        <v>399</v>
      </c>
      <c r="AE47" s="248"/>
      <c r="AF47" s="249">
        <v>9.9473202830984167E-2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0.45124151774222376</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0.54702308957830137</v>
      </c>
      <c r="AL53" s="250" t="s">
        <v>373</v>
      </c>
    </row>
    <row r="54" spans="1:38" s="1" customFormat="1" ht="37.5" customHeight="1" thickBot="1" x14ac:dyDescent="0.3">
      <c r="A54" s="244" t="s">
        <v>116</v>
      </c>
      <c r="B54" s="251" t="s">
        <v>188</v>
      </c>
      <c r="C54" s="254" t="s">
        <v>291</v>
      </c>
      <c r="D54" s="256"/>
      <c r="E54" s="247" t="s">
        <v>399</v>
      </c>
      <c r="F54" s="247">
        <v>0.62206493376697103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30391.070752237036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0.9763921456358271</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949070</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2.0658282924251252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0.10987668111000004</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949070</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0.53776061799999997</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4.3930050618665381E-3</v>
      </c>
      <c r="F91" s="247">
        <v>1.1673073608181673E-2</v>
      </c>
      <c r="G91" s="247">
        <v>1.8073329809908264E-3</v>
      </c>
      <c r="H91" s="247">
        <v>1.0008937081395441E-2</v>
      </c>
      <c r="I91" s="247">
        <v>7.5462304715447084E-2</v>
      </c>
      <c r="J91" s="247">
        <v>8.5017584424477155E-2</v>
      </c>
      <c r="K91" s="247">
        <v>8.6991173876675737E-2</v>
      </c>
      <c r="L91" s="247">
        <v>2.9303273623844481E-4</v>
      </c>
      <c r="M91" s="247">
        <v>0.13431367478104411</v>
      </c>
      <c r="N91" s="247">
        <v>0.15641828856840595</v>
      </c>
      <c r="O91" s="247">
        <v>1.5841085416126114E-2</v>
      </c>
      <c r="P91" s="247">
        <v>3.4900251399087233E-4</v>
      </c>
      <c r="Q91" s="247">
        <v>2.8030670752095341E-4</v>
      </c>
      <c r="R91" s="247">
        <v>1.3921448241254047E-2</v>
      </c>
      <c r="S91" s="247">
        <v>0.53184879552937558</v>
      </c>
      <c r="T91" s="247">
        <v>3.0128431526267093E-2</v>
      </c>
      <c r="U91" s="247">
        <v>2.5598358398208772E-3</v>
      </c>
      <c r="V91" s="247">
        <v>0.30734895798202239</v>
      </c>
      <c r="W91" s="247">
        <v>2.4117920678061306E-4</v>
      </c>
      <c r="X91" s="247">
        <v>2.6770891952648053E-4</v>
      </c>
      <c r="Y91" s="247">
        <v>1.0853064305127588E-4</v>
      </c>
      <c r="Z91" s="247">
        <v>1.0853064305127588E-4</v>
      </c>
      <c r="AA91" s="247">
        <v>1.0853064305127588E-4</v>
      </c>
      <c r="AB91" s="247">
        <v>5.9330084868030816E-4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8.843370336040543E-2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5.9986150680102E-5</v>
      </c>
      <c r="F99" s="247">
        <v>1.4281740410958905E-3</v>
      </c>
      <c r="G99" s="247" t="s">
        <v>399</v>
      </c>
      <c r="H99" s="247">
        <v>1.8167396462813049E-3</v>
      </c>
      <c r="I99" s="247">
        <v>4.3049999999999996E-5</v>
      </c>
      <c r="J99" s="247">
        <v>6.6150000000000009E-5</v>
      </c>
      <c r="K99" s="247">
        <v>1.4489999999999997E-4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0.105</v>
      </c>
      <c r="AL99" s="250" t="s">
        <v>402</v>
      </c>
    </row>
    <row r="100" spans="1:38" s="1" customFormat="1" ht="26.25" customHeight="1" thickBot="1" x14ac:dyDescent="0.3">
      <c r="A100" s="244" t="s">
        <v>118</v>
      </c>
      <c r="B100" s="244" t="s">
        <v>227</v>
      </c>
      <c r="C100" s="245" t="s">
        <v>435</v>
      </c>
      <c r="D100" s="263"/>
      <c r="E100" s="247">
        <v>2.2522432010643062E-4</v>
      </c>
      <c r="F100" s="247">
        <v>3.4369973150684937E-3</v>
      </c>
      <c r="G100" s="247" t="s">
        <v>399</v>
      </c>
      <c r="H100" s="247">
        <v>4.3422967638644559E-3</v>
      </c>
      <c r="I100" s="247">
        <v>9.6719999999999982E-5</v>
      </c>
      <c r="J100" s="247">
        <v>1.4523000000000002E-4</v>
      </c>
      <c r="K100" s="247">
        <v>3.1720999999999995E-4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0.54400000000000004</v>
      </c>
      <c r="AL100" s="250" t="s">
        <v>402</v>
      </c>
    </row>
    <row r="101" spans="1:38" s="1" customFormat="1" ht="26.25" customHeight="1" thickBot="1" x14ac:dyDescent="0.3">
      <c r="A101" s="244" t="s">
        <v>118</v>
      </c>
      <c r="B101" s="244" t="s">
        <v>229</v>
      </c>
      <c r="C101" s="245" t="s">
        <v>272</v>
      </c>
      <c r="D101" s="263"/>
      <c r="E101" s="247">
        <v>2.3355780998350597E-6</v>
      </c>
      <c r="F101" s="247">
        <v>2.3317201339405401E-5</v>
      </c>
      <c r="G101" s="247" t="s">
        <v>399</v>
      </c>
      <c r="H101" s="247">
        <v>7.9121717049393322E-5</v>
      </c>
      <c r="I101" s="247">
        <v>2.04E-6</v>
      </c>
      <c r="J101" s="247">
        <v>6.1199999999999999E-6</v>
      </c>
      <c r="K101" s="247">
        <v>1.428E-5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0.10199999999999999</v>
      </c>
      <c r="AL101" s="250" t="s">
        <v>402</v>
      </c>
    </row>
    <row r="102" spans="1:38" s="1" customFormat="1" ht="26.25" customHeight="1" thickBot="1" x14ac:dyDescent="0.3">
      <c r="A102" s="244" t="s">
        <v>118</v>
      </c>
      <c r="B102" s="244" t="s">
        <v>230</v>
      </c>
      <c r="C102" s="245" t="s">
        <v>436</v>
      </c>
      <c r="D102" s="263"/>
      <c r="E102" s="247">
        <v>1.0331354217158978E-7</v>
      </c>
      <c r="F102" s="247" t="s">
        <v>399</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t="s">
        <v>500</v>
      </c>
      <c r="F104" s="247" t="s">
        <v>500</v>
      </c>
      <c r="G104" s="247" t="s">
        <v>399</v>
      </c>
      <c r="H104" s="247" t="s">
        <v>500</v>
      </c>
      <c r="I104" s="247" t="s">
        <v>500</v>
      </c>
      <c r="J104" s="247" t="s">
        <v>500</v>
      </c>
      <c r="K104" s="247" t="s">
        <v>500</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2.9189324561867262E-7</v>
      </c>
      <c r="F107" s="247" t="s">
        <v>399</v>
      </c>
      <c r="G107" s="247" t="s">
        <v>399</v>
      </c>
      <c r="H107" s="247">
        <v>1.1640828592653084E-5</v>
      </c>
      <c r="I107" s="247">
        <v>1.2599999999999999E-7</v>
      </c>
      <c r="J107" s="247">
        <v>1.68E-6</v>
      </c>
      <c r="K107" s="247">
        <v>7.9799999999999998E-6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4.2000000000000003E-2</v>
      </c>
      <c r="AL107" s="250" t="s">
        <v>402</v>
      </c>
    </row>
    <row r="108" spans="1:38" s="1" customFormat="1" ht="26.25" customHeight="1" thickBot="1" x14ac:dyDescent="0.3">
      <c r="A108" s="244" t="s">
        <v>118</v>
      </c>
      <c r="B108" s="244" t="s">
        <v>356</v>
      </c>
      <c r="C108" s="245" t="s">
        <v>438</v>
      </c>
      <c r="D108" s="263"/>
      <c r="E108" s="247">
        <v>8.0383682098085421E-8</v>
      </c>
      <c r="F108" s="247" t="s">
        <v>399</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2.3690872169815517E-7</v>
      </c>
      <c r="F110" s="247" t="s">
        <v>399</v>
      </c>
      <c r="G110" s="247" t="s">
        <v>399</v>
      </c>
      <c r="H110" s="247">
        <v>5.158834720400225E-6</v>
      </c>
      <c r="I110" s="247">
        <v>1.032E-6</v>
      </c>
      <c r="J110" s="247">
        <v>7.2599999999999999E-6</v>
      </c>
      <c r="K110" s="247">
        <v>7.2799999999999998E-6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5.1000000000000004E-2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2.7658751999999997E-3</v>
      </c>
      <c r="F112" s="247" t="s">
        <v>501</v>
      </c>
      <c r="G112" s="247" t="s">
        <v>399</v>
      </c>
      <c r="H112" s="247">
        <v>3.4573440000000006E-3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69146.880000000005</v>
      </c>
      <c r="AL112" s="250" t="s">
        <v>492</v>
      </c>
    </row>
    <row r="113" spans="1:38" s="1" customFormat="1" ht="26.25" customHeight="1" thickBot="1" x14ac:dyDescent="0.3">
      <c r="A113" s="244" t="s">
        <v>128</v>
      </c>
      <c r="B113" s="264" t="s">
        <v>246</v>
      </c>
      <c r="C113" s="265" t="s">
        <v>135</v>
      </c>
      <c r="D113" s="246"/>
      <c r="E113" s="247">
        <v>1.6345958193759449E-3</v>
      </c>
      <c r="F113" s="247" t="s">
        <v>501</v>
      </c>
      <c r="G113" s="247" t="s">
        <v>399</v>
      </c>
      <c r="H113" s="247">
        <v>3.7138573981557979E-3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17036.476497867458</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4.0663382088397841E-3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23828.418986531175</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3.6968519999999998E-5</v>
      </c>
      <c r="J119" s="247">
        <v>6.5762900000000018E-4</v>
      </c>
      <c r="K119" s="247">
        <v>6.5762900000000018E-4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540.21</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4.6458060000000002E-4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540.21</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1.0579999999999999E-3</v>
      </c>
      <c r="F131" s="247">
        <v>3.2200000000000002E-4</v>
      </c>
      <c r="G131" s="247">
        <v>2.4840000000000002E-4</v>
      </c>
      <c r="H131" s="247">
        <v>4.1400000000000002E-6</v>
      </c>
      <c r="I131" s="247">
        <v>7.8200000000000006E-3</v>
      </c>
      <c r="J131" s="247">
        <v>7.8200000000000006E-3</v>
      </c>
      <c r="K131" s="247">
        <v>7.8200000000000006E-3</v>
      </c>
      <c r="L131" s="247">
        <v>1.7986E-4</v>
      </c>
      <c r="M131" s="247">
        <v>8.740000000000001E-5</v>
      </c>
      <c r="N131" s="247">
        <v>2.8520000000000004E-2</v>
      </c>
      <c r="O131" s="247">
        <v>3.6800000000000001E-3</v>
      </c>
      <c r="P131" s="247">
        <v>1.9779999999999999E-2</v>
      </c>
      <c r="Q131" s="247">
        <v>9.2000000000000014E-5</v>
      </c>
      <c r="R131" s="247">
        <v>9.2000000000000003E-4</v>
      </c>
      <c r="S131" s="247">
        <v>4.5080000000000002E-2</v>
      </c>
      <c r="T131" s="247">
        <v>9.2000000000000003E-4</v>
      </c>
      <c r="U131" s="247" t="s">
        <v>501</v>
      </c>
      <c r="V131" s="247">
        <v>4.3972657745800002E-4</v>
      </c>
      <c r="W131" s="247">
        <v>18.399999999999999</v>
      </c>
      <c r="X131" s="247" t="s">
        <v>501</v>
      </c>
      <c r="Y131" s="247" t="s">
        <v>501</v>
      </c>
      <c r="Z131" s="247" t="s">
        <v>501</v>
      </c>
      <c r="AA131" s="247" t="s">
        <v>501</v>
      </c>
      <c r="AB131" s="247">
        <v>1.8399999999999999E-8</v>
      </c>
      <c r="AC131" s="247">
        <v>4.5999999999999999E-2</v>
      </c>
      <c r="AD131" s="247">
        <v>9.1999999999999998E-3</v>
      </c>
      <c r="AE131" s="248"/>
      <c r="AF131" s="249" t="s">
        <v>399</v>
      </c>
      <c r="AG131" s="249" t="s">
        <v>399</v>
      </c>
      <c r="AH131" s="249" t="s">
        <v>399</v>
      </c>
      <c r="AI131" s="249" t="s">
        <v>399</v>
      </c>
      <c r="AJ131" s="249" t="s">
        <v>399</v>
      </c>
      <c r="AK131" s="249">
        <v>460</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4.4904749999999998E-3</v>
      </c>
      <c r="F133" s="247">
        <v>7.0759000000000005E-5</v>
      </c>
      <c r="G133" s="247">
        <v>6.1505900000000005E-4</v>
      </c>
      <c r="H133" s="247" t="s">
        <v>399</v>
      </c>
      <c r="I133" s="247">
        <v>1.8887210000000001E-4</v>
      </c>
      <c r="J133" s="247">
        <v>1.8887210000000001E-4</v>
      </c>
      <c r="K133" s="247">
        <v>2.0988208000000003E-4</v>
      </c>
      <c r="L133" s="247" t="s">
        <v>501</v>
      </c>
      <c r="M133" s="247">
        <v>7.6202000000000008E-4</v>
      </c>
      <c r="N133" s="247">
        <v>1.6345329000000002E-4</v>
      </c>
      <c r="O133" s="247">
        <v>2.7378290000000001E-5</v>
      </c>
      <c r="P133" s="247">
        <v>8.1100700000000005E-3</v>
      </c>
      <c r="Q133" s="247">
        <v>7.4079229999999996E-5</v>
      </c>
      <c r="R133" s="247">
        <v>7.3807080000000012E-5</v>
      </c>
      <c r="S133" s="247">
        <v>6.7656490000000011E-5</v>
      </c>
      <c r="T133" s="247">
        <v>9.4327189999999993E-5</v>
      </c>
      <c r="U133" s="247">
        <v>1.0766254000000001E-4</v>
      </c>
      <c r="V133" s="247">
        <v>8.7153316000000008E-4</v>
      </c>
      <c r="W133" s="247">
        <v>1.46961E-4</v>
      </c>
      <c r="X133" s="247">
        <v>7.1847600000000001E-8</v>
      </c>
      <c r="Y133" s="247">
        <v>3.9244030000000007E-8</v>
      </c>
      <c r="Z133" s="247">
        <v>3.5052920000000004E-8</v>
      </c>
      <c r="AA133" s="247">
        <v>3.8046569999999998E-8</v>
      </c>
      <c r="AB133" s="247">
        <v>1.8419112000000002E-7</v>
      </c>
      <c r="AC133" s="247">
        <v>8.1645000000000003E-4</v>
      </c>
      <c r="AD133" s="247">
        <v>2.2316300000000001E-3</v>
      </c>
      <c r="AE133" s="248"/>
      <c r="AF133" s="249" t="s">
        <v>399</v>
      </c>
      <c r="AG133" s="249" t="s">
        <v>399</v>
      </c>
      <c r="AH133" s="249" t="s">
        <v>399</v>
      </c>
      <c r="AI133" s="249" t="s">
        <v>399</v>
      </c>
      <c r="AJ133" s="249" t="s">
        <v>399</v>
      </c>
      <c r="AK133" s="249">
        <v>5443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4.0437879999999995E-2</v>
      </c>
      <c r="J139" s="247">
        <v>4.0437879999999995E-2</v>
      </c>
      <c r="K139" s="247">
        <v>4.0437879999999995E-2</v>
      </c>
      <c r="L139" s="247" t="s">
        <v>501</v>
      </c>
      <c r="M139" s="247" t="s">
        <v>501</v>
      </c>
      <c r="N139" s="247">
        <v>1.1806E-4</v>
      </c>
      <c r="O139" s="247">
        <v>2.362E-4</v>
      </c>
      <c r="P139" s="247">
        <v>2.362E-4</v>
      </c>
      <c r="Q139" s="247">
        <v>3.746E-4</v>
      </c>
      <c r="R139" s="247">
        <v>3.5610000000000004E-4</v>
      </c>
      <c r="S139" s="247">
        <v>8.3023999999999999E-4</v>
      </c>
      <c r="T139" s="247" t="s">
        <v>501</v>
      </c>
      <c r="U139" s="247" t="s">
        <v>501</v>
      </c>
      <c r="V139" s="247" t="s">
        <v>501</v>
      </c>
      <c r="W139" s="247">
        <v>0.40154000000000001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1041</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10.740641594800353</v>
      </c>
      <c r="F141" s="271">
        <f t="shared" ref="F141:AD141" si="0">SUM(F14:F140)</f>
        <v>12.428429457543828</v>
      </c>
      <c r="G141" s="271">
        <f t="shared" si="0"/>
        <v>2.6970606888062711</v>
      </c>
      <c r="H141" s="271">
        <f t="shared" si="0"/>
        <v>8.2826352721888791E-2</v>
      </c>
      <c r="I141" s="271">
        <f t="shared" si="0"/>
        <v>1.328972870143464</v>
      </c>
      <c r="J141" s="271">
        <f t="shared" si="0"/>
        <v>1.4460431928645112</v>
      </c>
      <c r="K141" s="271">
        <f t="shared" si="0"/>
        <v>1.6444714307684378</v>
      </c>
      <c r="L141" s="271">
        <f t="shared" si="0"/>
        <v>0.39660266104346326</v>
      </c>
      <c r="M141" s="271">
        <f t="shared" si="0"/>
        <v>48.396733014522169</v>
      </c>
      <c r="N141" s="271">
        <f t="shared" si="0"/>
        <v>7.0440205268249194</v>
      </c>
      <c r="O141" s="271">
        <f t="shared" si="0"/>
        <v>0.21833479258552721</v>
      </c>
      <c r="P141" s="271">
        <f t="shared" si="0"/>
        <v>0.23789479114608161</v>
      </c>
      <c r="Q141" s="271">
        <f t="shared" si="0"/>
        <v>5.1881144714085448E-2</v>
      </c>
      <c r="R141" s="271">
        <f>SUM(R14:R140)</f>
        <v>0.32694516180812333</v>
      </c>
      <c r="S141" s="271">
        <f t="shared" si="0"/>
        <v>1.8725999156944648</v>
      </c>
      <c r="T141" s="271">
        <f t="shared" si="0"/>
        <v>0.81067210387528532</v>
      </c>
      <c r="U141" s="271">
        <f t="shared" si="0"/>
        <v>8.8844789936615848E-2</v>
      </c>
      <c r="V141" s="271">
        <f t="shared" si="0"/>
        <v>1.983891131932489</v>
      </c>
      <c r="W141" s="271">
        <f t="shared" si="0"/>
        <v>21.156717434636899</v>
      </c>
      <c r="X141" s="271">
        <f t="shared" si="0"/>
        <v>0.16453237821874847</v>
      </c>
      <c r="Y141" s="271">
        <f t="shared" si="0"/>
        <v>0.22464236884086813</v>
      </c>
      <c r="Z141" s="271">
        <f t="shared" si="0"/>
        <v>9.0418078153420983E-2</v>
      </c>
      <c r="AA141" s="271">
        <f t="shared" si="0"/>
        <v>8.0260391417370139E-2</v>
      </c>
      <c r="AB141" s="271">
        <f t="shared" si="0"/>
        <v>0.55985507771611964</v>
      </c>
      <c r="AC141" s="271">
        <f t="shared" si="0"/>
        <v>7.4260443563381545E-2</v>
      </c>
      <c r="AD141" s="271">
        <f t="shared" si="0"/>
        <v>0.1395314252166526</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3.439685072498436</v>
      </c>
      <c r="F143" s="247">
        <v>3.960324153199736</v>
      </c>
      <c r="G143" s="247">
        <v>0.28152106796891319</v>
      </c>
      <c r="H143" s="247">
        <v>1.878633378703495E-2</v>
      </c>
      <c r="I143" s="247">
        <v>0.30482995840640265</v>
      </c>
      <c r="J143" s="247">
        <v>0.30482995840640265</v>
      </c>
      <c r="K143" s="247">
        <v>0.30482995840640265</v>
      </c>
      <c r="L143" s="247">
        <v>0.17172589501122876</v>
      </c>
      <c r="M143" s="247">
        <v>32.263903776236376</v>
      </c>
      <c r="N143" s="247">
        <v>3.5210138673633047</v>
      </c>
      <c r="O143" s="247">
        <v>2.7603809432120895E-5</v>
      </c>
      <c r="P143" s="247">
        <v>1.4542218833489813E-3</v>
      </c>
      <c r="Q143" s="247">
        <v>4.3433363532595095E-5</v>
      </c>
      <c r="R143" s="247">
        <v>1.4311788765944257E-3</v>
      </c>
      <c r="S143" s="247">
        <v>9.9214554957044172E-4</v>
      </c>
      <c r="T143" s="247">
        <v>2.8702906770318345E-4</v>
      </c>
      <c r="U143" s="247">
        <v>3.1659108200948448E-5</v>
      </c>
      <c r="V143" s="247">
        <v>5.3454118162213193E-3</v>
      </c>
      <c r="W143" s="247">
        <v>7.7369799999999989E-2</v>
      </c>
      <c r="X143" s="247">
        <v>2.7131877169999999E-3</v>
      </c>
      <c r="Y143" s="247">
        <v>3.4785499981000003E-3</v>
      </c>
      <c r="Z143" s="247">
        <v>2.2224534460000001E-3</v>
      </c>
      <c r="AA143" s="247">
        <v>3.3029130633E-3</v>
      </c>
      <c r="AB143" s="247">
        <v>1.1717104224399999E-2</v>
      </c>
      <c r="AC143" s="247">
        <v>7.7369599999999999E-5</v>
      </c>
      <c r="AD143" s="247">
        <v>1.6500299999999999E-5</v>
      </c>
      <c r="AE143" s="248"/>
      <c r="AF143" s="249">
        <v>8759.7191463632007</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0.74541374332899302</v>
      </c>
      <c r="F144" s="247">
        <v>9.1700947324555013E-2</v>
      </c>
      <c r="G144" s="247">
        <v>7.1887943489045106E-2</v>
      </c>
      <c r="H144" s="247">
        <v>3.2386208550520487E-4</v>
      </c>
      <c r="I144" s="247">
        <v>0.11980277494475591</v>
      </c>
      <c r="J144" s="247">
        <v>0.11980277494475591</v>
      </c>
      <c r="K144" s="247">
        <v>0.11980277494475591</v>
      </c>
      <c r="L144" s="247">
        <v>6.6093209901165045E-2</v>
      </c>
      <c r="M144" s="247">
        <v>0.80166368506050822</v>
      </c>
      <c r="N144" s="247">
        <v>2.6255181702042708E-2</v>
      </c>
      <c r="O144" s="247">
        <v>1.5478398528679997E-6</v>
      </c>
      <c r="P144" s="247">
        <v>1.5310198249062678E-4</v>
      </c>
      <c r="Q144" s="247">
        <v>3.0079273704289498E-6</v>
      </c>
      <c r="R144" s="247">
        <v>2.3882537810750713E-4</v>
      </c>
      <c r="S144" s="247">
        <v>1.603950658657619E-4</v>
      </c>
      <c r="T144" s="247">
        <v>7.5076444410777471E-6</v>
      </c>
      <c r="U144" s="247">
        <v>2.9201750351218997E-6</v>
      </c>
      <c r="V144" s="247">
        <v>5.2299893626273032E-4</v>
      </c>
      <c r="W144" s="247">
        <v>1.3599999999999999E-3</v>
      </c>
      <c r="X144" s="247">
        <v>5.278298555E-4</v>
      </c>
      <c r="Y144" s="247">
        <v>5.943961388E-4</v>
      </c>
      <c r="Z144" s="247">
        <v>4.631019966E-4</v>
      </c>
      <c r="AA144" s="247">
        <v>4.9631920109999999E-4</v>
      </c>
      <c r="AB144" s="247">
        <v>2.0816471919999999E-3</v>
      </c>
      <c r="AC144" s="247">
        <v>1.3601999999999999E-6</v>
      </c>
      <c r="AD144" s="247">
        <v>7.3150000000000001E-7</v>
      </c>
      <c r="AE144" s="248"/>
      <c r="AF144" s="249">
        <v>1210.6171449803001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1.9470797218058304</v>
      </c>
      <c r="F145" s="247">
        <v>0.15461371056795115</v>
      </c>
      <c r="G145" s="247">
        <v>0.12756532258180836</v>
      </c>
      <c r="H145" s="247">
        <v>8.9951182590798022E-4</v>
      </c>
      <c r="I145" s="247">
        <v>8.1670879551894851E-2</v>
      </c>
      <c r="J145" s="247">
        <v>8.1670879551894851E-2</v>
      </c>
      <c r="K145" s="247">
        <v>8.1670879551894851E-2</v>
      </c>
      <c r="L145" s="247">
        <v>4.2029953349283403E-2</v>
      </c>
      <c r="M145" s="247">
        <v>0.49686862615583999</v>
      </c>
      <c r="N145" s="247">
        <v>3.8024536149606949E-4</v>
      </c>
      <c r="O145" s="247">
        <v>2.4554210736602871E-6</v>
      </c>
      <c r="P145" s="247">
        <v>2.6012594343997186E-4</v>
      </c>
      <c r="Q145" s="247">
        <v>4.9096526243764255E-6</v>
      </c>
      <c r="R145" s="247">
        <v>4.1709208466671953E-4</v>
      </c>
      <c r="S145" s="247">
        <v>2.797003196984935E-4</v>
      </c>
      <c r="T145" s="247">
        <v>9.8395271388033857E-6</v>
      </c>
      <c r="U145" s="247">
        <v>4.9084631014322769E-6</v>
      </c>
      <c r="V145" s="247">
        <v>8.8348767256948521E-4</v>
      </c>
      <c r="W145" s="247">
        <v>9.9398999999999998E-3</v>
      </c>
      <c r="X145" s="247">
        <v>1.4201083100000002E-4</v>
      </c>
      <c r="Y145" s="247">
        <v>8.5995447510000005E-4</v>
      </c>
      <c r="Z145" s="247">
        <v>9.6093995450000004E-4</v>
      </c>
      <c r="AA145" s="247">
        <v>2.2090573669999999E-4</v>
      </c>
      <c r="AB145" s="247">
        <v>2.1838109973E-3</v>
      </c>
      <c r="AC145" s="247">
        <v>2.7732E-6</v>
      </c>
      <c r="AD145" s="247">
        <v>1.7541000000000001E-6</v>
      </c>
      <c r="AE145" s="248"/>
      <c r="AF145" s="249">
        <v>2095.1732892881</v>
      </c>
      <c r="AG145" s="249" t="s">
        <v>399</v>
      </c>
      <c r="AH145" s="249">
        <v>11.808706347599999</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6.6816337461516155E-3</v>
      </c>
      <c r="F146" s="247">
        <v>0.15369413426679157</v>
      </c>
      <c r="G146" s="247">
        <v>7.8990025576202642E-4</v>
      </c>
      <c r="H146" s="247">
        <v>6.4630258416675262E-5</v>
      </c>
      <c r="I146" s="247">
        <v>2.5107635591085425E-3</v>
      </c>
      <c r="J146" s="247">
        <v>2.5107635591085425E-3</v>
      </c>
      <c r="K146" s="247">
        <v>2.5107635591085425E-3</v>
      </c>
      <c r="L146" s="247">
        <v>3.889418952620648E-4</v>
      </c>
      <c r="M146" s="247">
        <v>0.73142958048225659</v>
      </c>
      <c r="N146" s="247">
        <v>3.9368863189722748E-2</v>
      </c>
      <c r="O146" s="247">
        <v>3.2463842185049154E-5</v>
      </c>
      <c r="P146" s="247">
        <v>1.1453553708549382E-5</v>
      </c>
      <c r="Q146" s="247">
        <v>3.9495012788101317E-7</v>
      </c>
      <c r="R146" s="247">
        <v>1.4387518257937562E-4</v>
      </c>
      <c r="S146" s="247">
        <v>5.4997886715762471E-3</v>
      </c>
      <c r="T146" s="247">
        <v>2.2821990000727801E-4</v>
      </c>
      <c r="U146" s="247">
        <v>3.2322611737243042E-5</v>
      </c>
      <c r="V146" s="247">
        <v>3.2225418941826517E-3</v>
      </c>
      <c r="W146" s="247">
        <v>9.0850000000000002E-4</v>
      </c>
      <c r="X146" s="247">
        <v>1.3844305100000001E-5</v>
      </c>
      <c r="Y146" s="247">
        <v>2.5381226100000003E-5</v>
      </c>
      <c r="Z146" s="247">
        <v>8.6526906999999999E-6</v>
      </c>
      <c r="AA146" s="247">
        <v>2.9707571499999999E-5</v>
      </c>
      <c r="AB146" s="247">
        <v>7.7585793400000006E-5</v>
      </c>
      <c r="AC146" s="247">
        <v>9.0849999999999996E-7</v>
      </c>
      <c r="AD146" s="247">
        <v>9.0849999999999996E-7</v>
      </c>
      <c r="AE146" s="248"/>
      <c r="AF146" s="249">
        <v>58.065383564199998</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1.0020518921800545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46.495648699987093</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4.1390563326384182E-2</v>
      </c>
      <c r="J148" s="247">
        <v>7.8769213596651927E-2</v>
      </c>
      <c r="K148" s="247">
        <v>0.1018665004049862</v>
      </c>
      <c r="L148" s="247">
        <v>4.034118906868364E-3</v>
      </c>
      <c r="M148" s="247" t="s">
        <v>399</v>
      </c>
      <c r="N148" s="247">
        <v>0.11408352098212905</v>
      </c>
      <c r="O148" s="247">
        <v>5.1514935837168043E-4</v>
      </c>
      <c r="P148" s="247" t="s">
        <v>501</v>
      </c>
      <c r="Q148" s="247">
        <v>1.3111312239165254E-3</v>
      </c>
      <c r="R148" s="247">
        <v>4.2414907791304128E-2</v>
      </c>
      <c r="S148" s="247">
        <v>0.92988112172250226</v>
      </c>
      <c r="T148" s="247">
        <v>6.6191786039200892E-3</v>
      </c>
      <c r="U148" s="247">
        <v>8.2781126652768395E-4</v>
      </c>
      <c r="V148" s="247">
        <v>0.33019474882688177</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3293.6384490096002</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1.584664081804989E-2</v>
      </c>
      <c r="J149" s="247">
        <v>2.9345631144536831E-2</v>
      </c>
      <c r="K149" s="247">
        <v>5.8691262289073662E-2</v>
      </c>
      <c r="L149" s="247">
        <v>6.221273802641807E-4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3293.6384490096002</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10.740641594800353</v>
      </c>
      <c r="F152" s="172">
        <f t="shared" ref="F152:AD152" si="1">F141 + F151 + IF(AND(OR($B$4="AT",$B$4="BE",$B$4="CH",$B$4="GB",$B$4="IE",$B$4="LT",$B$4="LU",$B$4="NL"),SUM(F143:F149)&gt;0),SUM(F143:F149)-SUM(F27:F33),0)</f>
        <v>12.428429457543828</v>
      </c>
      <c r="G152" s="172">
        <f t="shared" si="1"/>
        <v>2.6970606888062711</v>
      </c>
      <c r="H152" s="172">
        <f t="shared" si="1"/>
        <v>8.2826352721888791E-2</v>
      </c>
      <c r="I152" s="172">
        <f t="shared" si="1"/>
        <v>1.328972870143464</v>
      </c>
      <c r="J152" s="172">
        <f t="shared" si="1"/>
        <v>1.4460431928645112</v>
      </c>
      <c r="K152" s="172">
        <f t="shared" si="1"/>
        <v>1.6444714307684378</v>
      </c>
      <c r="L152" s="172">
        <f t="shared" si="1"/>
        <v>0.39660266104346326</v>
      </c>
      <c r="M152" s="172">
        <f t="shared" si="1"/>
        <v>48.396733014522169</v>
      </c>
      <c r="N152" s="172">
        <f t="shared" si="1"/>
        <v>7.0440205268249194</v>
      </c>
      <c r="O152" s="172">
        <f t="shared" si="1"/>
        <v>0.21833479258552721</v>
      </c>
      <c r="P152" s="172">
        <f t="shared" si="1"/>
        <v>0.23789479114608161</v>
      </c>
      <c r="Q152" s="172">
        <f t="shared" si="1"/>
        <v>5.1881144714085448E-2</v>
      </c>
      <c r="R152" s="172">
        <f t="shared" si="1"/>
        <v>0.32694516180812333</v>
      </c>
      <c r="S152" s="172">
        <f t="shared" si="1"/>
        <v>1.8725999156944648</v>
      </c>
      <c r="T152" s="172">
        <f t="shared" si="1"/>
        <v>0.81067210387528532</v>
      </c>
      <c r="U152" s="172">
        <f t="shared" si="1"/>
        <v>8.8844789936615848E-2</v>
      </c>
      <c r="V152" s="172">
        <f t="shared" si="1"/>
        <v>1.983891131932489</v>
      </c>
      <c r="W152" s="172">
        <f t="shared" si="1"/>
        <v>21.156717434636899</v>
      </c>
      <c r="X152" s="172">
        <f t="shared" si="1"/>
        <v>0.16453237821874847</v>
      </c>
      <c r="Y152" s="172">
        <f t="shared" si="1"/>
        <v>0.22464236884086813</v>
      </c>
      <c r="Z152" s="172">
        <f t="shared" si="1"/>
        <v>9.0418078153420983E-2</v>
      </c>
      <c r="AA152" s="172">
        <f t="shared" si="1"/>
        <v>8.0260391417370139E-2</v>
      </c>
      <c r="AB152" s="172">
        <f t="shared" si="1"/>
        <v>0.55985507771611964</v>
      </c>
      <c r="AC152" s="172">
        <f t="shared" si="1"/>
        <v>7.4260443563381545E-2</v>
      </c>
      <c r="AD152" s="172">
        <f t="shared" si="1"/>
        <v>0.1395314252166526</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10.740641594800353</v>
      </c>
      <c r="F154" s="172">
        <f>F141 + F153 - IF(OR($B$6=2005,$B$6&gt;=2020),SUM(F99:F122),0) + IF(AND(OR($B$4="AT",$B$4="BE",$B$4="CH",$B$4="GB",$B$4="IE",$B$4="LT",$B$4="LU",$B$4="NL"),SUM(F143:F149)&gt;0),SUM(F143:F149)-SUM(F27:F33),0)</f>
        <v>12.428429457543828</v>
      </c>
      <c r="G154" s="172">
        <f>G141 + G153 + IF(AND(OR($B$4="AT",$B$4="BE",$B$4="CH",$B$4="GB",$B$4="IE",$B$4="LT",$B$4="LU",$B$4="NL"),SUM(G143:G149)&gt;0),SUM(G143:G149)-SUM(G27:G33),0)</f>
        <v>2.6970606888062711</v>
      </c>
      <c r="H154" s="172">
        <f t="shared" ref="H154:AD154" si="2">H141 + H153 + IF(AND(OR($B$4="AT",$B$4="BE",$B$4="CH",$B$4="GB",$B$4="IE",$B$4="LT",$B$4="LU",$B$4="NL"),SUM(H143:H149)&gt;0),SUM(H143:H149)-SUM(H27:H33),0)</f>
        <v>8.2826352721888791E-2</v>
      </c>
      <c r="I154" s="172">
        <f t="shared" si="2"/>
        <v>1.328972870143464</v>
      </c>
      <c r="J154" s="172">
        <f t="shared" si="2"/>
        <v>1.4460431928645112</v>
      </c>
      <c r="K154" s="172">
        <f t="shared" si="2"/>
        <v>1.6444714307684378</v>
      </c>
      <c r="L154" s="172">
        <f t="shared" si="2"/>
        <v>0.39660266104346326</v>
      </c>
      <c r="M154" s="172">
        <f t="shared" si="2"/>
        <v>48.396733014522169</v>
      </c>
      <c r="N154" s="172">
        <f t="shared" si="2"/>
        <v>7.0440205268249194</v>
      </c>
      <c r="O154" s="172">
        <f t="shared" si="2"/>
        <v>0.21833479258552721</v>
      </c>
      <c r="P154" s="172">
        <f t="shared" si="2"/>
        <v>0.23789479114608161</v>
      </c>
      <c r="Q154" s="172">
        <f t="shared" si="2"/>
        <v>5.1881144714085448E-2</v>
      </c>
      <c r="R154" s="172">
        <f t="shared" si="2"/>
        <v>0.32694516180812333</v>
      </c>
      <c r="S154" s="172">
        <f t="shared" si="2"/>
        <v>1.8725999156944648</v>
      </c>
      <c r="T154" s="172">
        <f t="shared" si="2"/>
        <v>0.81067210387528532</v>
      </c>
      <c r="U154" s="172">
        <f t="shared" si="2"/>
        <v>8.8844789936615848E-2</v>
      </c>
      <c r="V154" s="172">
        <f t="shared" si="2"/>
        <v>1.983891131932489</v>
      </c>
      <c r="W154" s="172">
        <f t="shared" si="2"/>
        <v>21.156717434636899</v>
      </c>
      <c r="X154" s="172">
        <f t="shared" si="2"/>
        <v>0.16453237821874847</v>
      </c>
      <c r="Y154" s="172">
        <f t="shared" si="2"/>
        <v>0.22464236884086813</v>
      </c>
      <c r="Z154" s="172">
        <f t="shared" si="2"/>
        <v>9.0418078153420983E-2</v>
      </c>
      <c r="AA154" s="172">
        <f t="shared" si="2"/>
        <v>8.0260391417370139E-2</v>
      </c>
      <c r="AB154" s="172">
        <f t="shared" si="2"/>
        <v>0.55985507771611964</v>
      </c>
      <c r="AC154" s="172">
        <f t="shared" si="2"/>
        <v>7.4260443563381545E-2</v>
      </c>
      <c r="AD154" s="172">
        <f t="shared" si="2"/>
        <v>0.1395314252166526</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1995</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0.68519589691026328</v>
      </c>
      <c r="F14" s="247">
        <v>1.0619997100178254E-2</v>
      </c>
      <c r="G14" s="247">
        <v>0.3596455880539654</v>
      </c>
      <c r="H14" s="247">
        <v>4.7689793385026743E-3</v>
      </c>
      <c r="I14" s="247">
        <v>0.21103382238359561</v>
      </c>
      <c r="J14" s="247">
        <v>0.2110506439835956</v>
      </c>
      <c r="K14" s="247">
        <v>0.21107377368359559</v>
      </c>
      <c r="L14" s="247">
        <v>6.9657071222550904E-3</v>
      </c>
      <c r="M14" s="247">
        <v>0.15715420293544047</v>
      </c>
      <c r="N14" s="247">
        <v>1.9536284772510963</v>
      </c>
      <c r="O14" s="247">
        <v>0.19536952874018274</v>
      </c>
      <c r="P14" s="247">
        <v>0.19537096321808381</v>
      </c>
      <c r="Q14" s="247">
        <v>4.1846446977700541E-2</v>
      </c>
      <c r="R14" s="247">
        <v>0.19536953607435548</v>
      </c>
      <c r="S14" s="247">
        <v>0.19537905847793557</v>
      </c>
      <c r="T14" s="247">
        <v>7.5106239574172728E-2</v>
      </c>
      <c r="U14" s="247">
        <v>6.3939521741853836E-3</v>
      </c>
      <c r="V14" s="247">
        <v>0.95723120786109639</v>
      </c>
      <c r="W14" s="247">
        <v>4.7780347852654179</v>
      </c>
      <c r="X14" s="247">
        <v>5.92312805320927E-3</v>
      </c>
      <c r="Y14" s="247">
        <v>2.2741757981390375E-4</v>
      </c>
      <c r="Z14" s="247">
        <v>8.1983829813903753E-5</v>
      </c>
      <c r="AA14" s="247">
        <v>1.9785048209390376E-4</v>
      </c>
      <c r="AB14" s="247">
        <v>6.4303314426509802E-3</v>
      </c>
      <c r="AC14" s="247">
        <v>2.6442500000000001E-2</v>
      </c>
      <c r="AD14" s="247">
        <v>1.8509750000000002E-2</v>
      </c>
      <c r="AE14" s="248"/>
      <c r="AF14" s="249">
        <v>7.0089999999999835</v>
      </c>
      <c r="AG14" s="249" t="s">
        <v>399</v>
      </c>
      <c r="AH14" s="249">
        <v>14.380730837789653</v>
      </c>
      <c r="AI14" s="249">
        <v>1826.3855074496239</v>
      </c>
      <c r="AJ14" s="249">
        <v>2801.1366307167955</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0.33957030985162218</v>
      </c>
      <c r="F23" s="247">
        <v>0.11060130838218968</v>
      </c>
      <c r="G23" s="247">
        <v>2.0336484021282457E-2</v>
      </c>
      <c r="H23" s="247">
        <v>6.0940079542493139E-5</v>
      </c>
      <c r="I23" s="247">
        <v>2.65740990612638E-2</v>
      </c>
      <c r="J23" s="247">
        <v>3.2341989874926383E-2</v>
      </c>
      <c r="K23" s="247">
        <v>8.2922523478911825E-2</v>
      </c>
      <c r="L23" s="247">
        <v>1.3365628516376777E-2</v>
      </c>
      <c r="M23" s="247">
        <v>0.37282538780937369</v>
      </c>
      <c r="N23" s="247">
        <v>1.0077162386509641E-2</v>
      </c>
      <c r="O23" s="247">
        <v>1.2033339636714974E-4</v>
      </c>
      <c r="P23" s="247" t="s">
        <v>501</v>
      </c>
      <c r="Q23" s="247" t="s">
        <v>501</v>
      </c>
      <c r="R23" s="247">
        <v>4.171551112398382E-4</v>
      </c>
      <c r="S23" s="247">
        <v>1.8994324554399349E-2</v>
      </c>
      <c r="T23" s="247">
        <v>5.7907294315949335E-4</v>
      </c>
      <c r="U23" s="247">
        <v>8.0929565034559123E-5</v>
      </c>
      <c r="V23" s="247">
        <v>9.9033043638559887E-3</v>
      </c>
      <c r="W23" s="247" t="s">
        <v>501</v>
      </c>
      <c r="X23" s="247">
        <v>2.4799190527180124E-4</v>
      </c>
      <c r="Y23" s="247">
        <v>4.0279900646389037E-4</v>
      </c>
      <c r="Z23" s="247" t="s">
        <v>399</v>
      </c>
      <c r="AA23" s="247" t="s">
        <v>399</v>
      </c>
      <c r="AB23" s="247">
        <v>6.507909117356922E-4</v>
      </c>
      <c r="AC23" s="247" t="s">
        <v>501</v>
      </c>
      <c r="AD23" s="247" t="s">
        <v>399</v>
      </c>
      <c r="AE23" s="248"/>
      <c r="AF23" s="249">
        <v>347.86165842180407</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0.34179789109376263</v>
      </c>
      <c r="F24" s="247">
        <v>4.4239321633342897E-2</v>
      </c>
      <c r="G24" s="247">
        <v>2.2704618628642415E-2</v>
      </c>
      <c r="H24" s="247">
        <v>8.9927351427422154E-4</v>
      </c>
      <c r="I24" s="247">
        <v>1.0341247626783167E-2</v>
      </c>
      <c r="J24" s="247">
        <v>1.0342032124342572E-2</v>
      </c>
      <c r="K24" s="247">
        <v>1.0342642289111E-2</v>
      </c>
      <c r="L24" s="247">
        <v>5.209716983096687E-3</v>
      </c>
      <c r="M24" s="247">
        <v>7.1750662505431606E-2</v>
      </c>
      <c r="N24" s="247">
        <v>6.4212003869429707E-5</v>
      </c>
      <c r="O24" s="247">
        <v>4.2034181262399367E-6</v>
      </c>
      <c r="P24" s="247">
        <v>8.2383755461127629E-4</v>
      </c>
      <c r="Q24" s="247">
        <v>1.5637028782017833E-4</v>
      </c>
      <c r="R24" s="247">
        <v>1.1188883108479052E-4</v>
      </c>
      <c r="S24" s="247">
        <v>1.0667277172511603E-4</v>
      </c>
      <c r="T24" s="247">
        <v>2.3306642175139559E-5</v>
      </c>
      <c r="U24" s="247">
        <v>1.3335087212318694E-4</v>
      </c>
      <c r="V24" s="247">
        <v>1.442842034536594E-2</v>
      </c>
      <c r="W24" s="247">
        <v>1.4026635967648556E-3</v>
      </c>
      <c r="X24" s="247">
        <v>5.8659840291562384E-6</v>
      </c>
      <c r="Y24" s="247">
        <v>1.617461575335565E-5</v>
      </c>
      <c r="Z24" s="247">
        <v>4.4138412605637963E-6</v>
      </c>
      <c r="AA24" s="247">
        <v>3.8399107967155616E-6</v>
      </c>
      <c r="AB24" s="247">
        <v>3.0294351839791241E-5</v>
      </c>
      <c r="AC24" s="247">
        <v>5.4043165203543975E-8</v>
      </c>
      <c r="AD24" s="247">
        <v>1.4818287233229798E-5</v>
      </c>
      <c r="AE24" s="248"/>
      <c r="AF24" s="249">
        <v>461.13857141617791</v>
      </c>
      <c r="AG24" s="249">
        <v>8.7166395489587045E-2</v>
      </c>
      <c r="AH24" s="249">
        <v>1421.8746509573464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3.8049201186353745</v>
      </c>
      <c r="F27" s="247">
        <v>4.440128149930878</v>
      </c>
      <c r="G27" s="247">
        <v>0.30116469911631516</v>
      </c>
      <c r="H27" s="247">
        <v>3.2136542355302701E-2</v>
      </c>
      <c r="I27" s="247">
        <v>0.26885731614657971</v>
      </c>
      <c r="J27" s="247">
        <v>0.26885731614657971</v>
      </c>
      <c r="K27" s="247">
        <v>0.26885731614657971</v>
      </c>
      <c r="L27" s="247">
        <v>0.15472302353093531</v>
      </c>
      <c r="M27" s="247">
        <v>36.087645968439318</v>
      </c>
      <c r="N27" s="247">
        <v>4.1779031745411457</v>
      </c>
      <c r="O27" s="247">
        <v>3.3159244492225035E-5</v>
      </c>
      <c r="P27" s="247">
        <v>1.6996809181154119E-3</v>
      </c>
      <c r="Q27" s="247">
        <v>5.1796896999966536E-5</v>
      </c>
      <c r="R27" s="247">
        <v>1.6145905839763165E-3</v>
      </c>
      <c r="S27" s="247">
        <v>1.1227025389531661E-3</v>
      </c>
      <c r="T27" s="247">
        <v>3.5046085773615335E-4</v>
      </c>
      <c r="U27" s="247">
        <v>3.7275305015482996E-5</v>
      </c>
      <c r="V27" s="247">
        <v>6.2739071432524364E-3</v>
      </c>
      <c r="W27" s="247">
        <v>0.1023742</v>
      </c>
      <c r="X27" s="247">
        <v>2.9303127284000001E-3</v>
      </c>
      <c r="Y27" s="247">
        <v>3.7567230312000001E-3</v>
      </c>
      <c r="Z27" s="247">
        <v>2.3950338643000005E-3</v>
      </c>
      <c r="AA27" s="247">
        <v>3.5898224716999997E-3</v>
      </c>
      <c r="AB27" s="247">
        <v>1.2671892095600001E-2</v>
      </c>
      <c r="AC27" s="247">
        <v>1.0237400000000001E-4</v>
      </c>
      <c r="AD27" s="247">
        <v>2.1308E-5</v>
      </c>
      <c r="AE27" s="248"/>
      <c r="AF27" s="249">
        <v>10014.408520606999</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0.71442297298604518</v>
      </c>
      <c r="F28" s="247">
        <v>0.10151892796303337</v>
      </c>
      <c r="G28" s="247">
        <v>7.2478325860447806E-2</v>
      </c>
      <c r="H28" s="247">
        <v>3.8027459746770319E-4</v>
      </c>
      <c r="I28" s="247">
        <v>0.10919494854781123</v>
      </c>
      <c r="J28" s="247">
        <v>0.10919494854781123</v>
      </c>
      <c r="K28" s="247">
        <v>0.10919494854781123</v>
      </c>
      <c r="L28" s="247">
        <v>6.1314838379134186E-2</v>
      </c>
      <c r="M28" s="247">
        <v>0.85213684550711211</v>
      </c>
      <c r="N28" s="247">
        <v>3.2976683994784914E-2</v>
      </c>
      <c r="O28" s="247">
        <v>1.6097414774679281E-6</v>
      </c>
      <c r="P28" s="247">
        <v>1.5631087343827833E-4</v>
      </c>
      <c r="Q28" s="247">
        <v>3.1049091695492799E-6</v>
      </c>
      <c r="R28" s="247">
        <v>2.4191911261746619E-4</v>
      </c>
      <c r="S28" s="247">
        <v>1.6254352570560035E-4</v>
      </c>
      <c r="T28" s="247">
        <v>8.1575726906703566E-6</v>
      </c>
      <c r="U28" s="247">
        <v>2.9903353841627036E-6</v>
      </c>
      <c r="V28" s="247">
        <v>5.3482315558768924E-4</v>
      </c>
      <c r="W28" s="247">
        <v>4.64E-3</v>
      </c>
      <c r="X28" s="247">
        <v>5.4354437749999998E-4</v>
      </c>
      <c r="Y28" s="247">
        <v>6.1257738409999996E-4</v>
      </c>
      <c r="Z28" s="247">
        <v>4.7669687610000003E-4</v>
      </c>
      <c r="AA28" s="247">
        <v>5.1200605600000006E-4</v>
      </c>
      <c r="AB28" s="247">
        <v>2.1448246937000003E-3</v>
      </c>
      <c r="AC28" s="247">
        <v>4.6399999999999996E-6</v>
      </c>
      <c r="AD28" s="247">
        <v>1.3554E-6</v>
      </c>
      <c r="AE28" s="248"/>
      <c r="AF28" s="249">
        <v>1229.4591094122</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1.8404080588328322</v>
      </c>
      <c r="F29" s="247">
        <v>0.14448672243109659</v>
      </c>
      <c r="G29" s="247">
        <v>0.12365435173486358</v>
      </c>
      <c r="H29" s="247">
        <v>1.2300314988248691E-3</v>
      </c>
      <c r="I29" s="247">
        <v>7.7377395374486041E-2</v>
      </c>
      <c r="J29" s="247">
        <v>7.7377395374486041E-2</v>
      </c>
      <c r="K29" s="247">
        <v>7.7377395374486041E-2</v>
      </c>
      <c r="L29" s="247">
        <v>4.1019316857192317E-2</v>
      </c>
      <c r="M29" s="247">
        <v>0.47139834242525003</v>
      </c>
      <c r="N29" s="247">
        <v>4.465993435128828E-4</v>
      </c>
      <c r="O29" s="247">
        <v>2.3807380475811256E-6</v>
      </c>
      <c r="P29" s="247">
        <v>2.5217452546789145E-4</v>
      </c>
      <c r="Q29" s="247">
        <v>4.7600064345565883E-6</v>
      </c>
      <c r="R29" s="247">
        <v>4.0431837210102276E-4</v>
      </c>
      <c r="S29" s="247">
        <v>2.7113518953341201E-4</v>
      </c>
      <c r="T29" s="247">
        <v>9.5449970994094446E-6</v>
      </c>
      <c r="U29" s="247">
        <v>4.7585367739509255E-6</v>
      </c>
      <c r="V29" s="247">
        <v>8.5649252949299647E-4</v>
      </c>
      <c r="W29" s="247">
        <v>9.8431000000000005E-3</v>
      </c>
      <c r="X29" s="247">
        <v>1.4061025360000002E-4</v>
      </c>
      <c r="Y29" s="247">
        <v>8.5147320270000007E-4</v>
      </c>
      <c r="Z29" s="247">
        <v>9.5146271609999997E-4</v>
      </c>
      <c r="AA29" s="247">
        <v>2.1872706140000002E-4</v>
      </c>
      <c r="AB29" s="247">
        <v>2.1622732337999999E-3</v>
      </c>
      <c r="AC29" s="247">
        <v>3.7627E-6</v>
      </c>
      <c r="AD29" s="247">
        <v>1.77E-6</v>
      </c>
      <c r="AE29" s="248"/>
      <c r="AF29" s="249">
        <v>2031.0587802980001</v>
      </c>
      <c r="AG29" s="249" t="s">
        <v>399</v>
      </c>
      <c r="AH29" s="249">
        <v>20.7603303305</v>
      </c>
      <c r="AI29" s="249" t="s">
        <v>399</v>
      </c>
      <c r="AJ29" s="249" t="s">
        <v>399</v>
      </c>
      <c r="AK29" s="249" t="s">
        <v>399</v>
      </c>
      <c r="AL29" s="250" t="s">
        <v>12</v>
      </c>
    </row>
    <row r="30" spans="1:38" s="1" customFormat="1" ht="26.25" customHeight="1" thickBot="1" x14ac:dyDescent="0.3">
      <c r="A30" s="244" t="s">
        <v>123</v>
      </c>
      <c r="B30" s="244" t="s">
        <v>166</v>
      </c>
      <c r="C30" s="245" t="s">
        <v>54</v>
      </c>
      <c r="D30" s="246"/>
      <c r="E30" s="247">
        <v>8.6268139013855813E-3</v>
      </c>
      <c r="F30" s="247">
        <v>0.19913030980000673</v>
      </c>
      <c r="G30" s="247">
        <v>1.0207343224320439E-3</v>
      </c>
      <c r="H30" s="247">
        <v>8.3493580810767775E-5</v>
      </c>
      <c r="I30" s="247">
        <v>3.2572012094528235E-3</v>
      </c>
      <c r="J30" s="247">
        <v>3.2572012094528235E-3</v>
      </c>
      <c r="K30" s="247">
        <v>3.2572012094528235E-3</v>
      </c>
      <c r="L30" s="247">
        <v>5.0318682056792511E-4</v>
      </c>
      <c r="M30" s="247">
        <v>0.94524924824923495</v>
      </c>
      <c r="N30" s="247">
        <v>4.8944512453924331E-2</v>
      </c>
      <c r="O30" s="247">
        <v>4.1777638863271093E-5</v>
      </c>
      <c r="P30" s="247">
        <v>1.4800647675264632E-5</v>
      </c>
      <c r="Q30" s="247">
        <v>5.1036716121602189E-7</v>
      </c>
      <c r="R30" s="247">
        <v>1.8519094865554521E-4</v>
      </c>
      <c r="S30" s="247">
        <v>7.0774565164842193E-3</v>
      </c>
      <c r="T30" s="247">
        <v>2.9370195909174889E-4</v>
      </c>
      <c r="U30" s="247">
        <v>4.1595895906739838E-5</v>
      </c>
      <c r="V30" s="247">
        <v>4.1471743392524057E-3</v>
      </c>
      <c r="W30" s="247">
        <v>1.1729000000000002E-3</v>
      </c>
      <c r="X30" s="247">
        <v>1.7873217699999998E-5</v>
      </c>
      <c r="Y30" s="247">
        <v>3.2767565600000002E-5</v>
      </c>
      <c r="Z30" s="247">
        <v>1.11707611E-5</v>
      </c>
      <c r="AA30" s="247">
        <v>3.8352946100000001E-5</v>
      </c>
      <c r="AB30" s="247">
        <v>1.0016449049999999E-4</v>
      </c>
      <c r="AC30" s="247">
        <v>1.1729E-6</v>
      </c>
      <c r="AD30" s="247">
        <v>1.1729E-6</v>
      </c>
      <c r="AE30" s="248"/>
      <c r="AF30" s="249">
        <v>74.950917794199995</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1.0532293767953513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48.870306504230101</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4.6118445397286607E-2</v>
      </c>
      <c r="J32" s="247">
        <v>8.7721851302479101E-2</v>
      </c>
      <c r="K32" s="247">
        <v>0.11349473417817169</v>
      </c>
      <c r="L32" s="247">
        <v>4.5001710687220748E-3</v>
      </c>
      <c r="M32" s="247" t="s">
        <v>399</v>
      </c>
      <c r="N32" s="247">
        <v>0.12687088539986849</v>
      </c>
      <c r="O32" s="247">
        <v>5.7326050789846203E-4</v>
      </c>
      <c r="P32" s="300" t="s">
        <v>501</v>
      </c>
      <c r="Q32" s="247">
        <v>1.4582609956531015E-3</v>
      </c>
      <c r="R32" s="247">
        <v>4.7165162762929695E-2</v>
      </c>
      <c r="S32" s="247">
        <v>1.0339902199279998</v>
      </c>
      <c r="T32" s="247">
        <v>7.3629688223067792E-3</v>
      </c>
      <c r="U32" s="247">
        <v>9.223689079457325E-4</v>
      </c>
      <c r="V32" s="247">
        <v>0.36786021447595829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3742.0565982339999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1.7610328441280677E-2</v>
      </c>
      <c r="J33" s="247">
        <v>3.2611719335704954E-2</v>
      </c>
      <c r="K33" s="247">
        <v>6.5223438671409908E-2</v>
      </c>
      <c r="L33" s="247">
        <v>6.9136844991694467E-4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3742.0565982339999</v>
      </c>
      <c r="AL33" s="250" t="s">
        <v>459</v>
      </c>
    </row>
    <row r="34" spans="1:38" s="1" customFormat="1" ht="26.25" customHeight="1" thickBot="1" x14ac:dyDescent="0.3">
      <c r="A34" s="244" t="s">
        <v>121</v>
      </c>
      <c r="B34" s="244" t="s">
        <v>170</v>
      </c>
      <c r="C34" s="245" t="s">
        <v>58</v>
      </c>
      <c r="D34" s="246"/>
      <c r="E34" s="247">
        <v>0.11337229316618022</v>
      </c>
      <c r="F34" s="247">
        <v>1.006306982820402E-2</v>
      </c>
      <c r="G34" s="247">
        <v>8.8354125109000158E-3</v>
      </c>
      <c r="H34" s="247">
        <v>1.5159707781860029E-5</v>
      </c>
      <c r="I34" s="247">
        <v>2.9640483865514054E-3</v>
      </c>
      <c r="J34" s="247">
        <v>3.1147154209478058E-3</v>
      </c>
      <c r="K34" s="247">
        <v>3.2886335408992061E-3</v>
      </c>
      <c r="L34" s="247">
        <v>1.9266314512584139E-3</v>
      </c>
      <c r="M34" s="247">
        <v>2.3148780778558042E-2</v>
      </c>
      <c r="N34" s="247" t="s">
        <v>501</v>
      </c>
      <c r="O34" s="247">
        <v>2.167001173726004E-5</v>
      </c>
      <c r="P34" s="247" t="s">
        <v>501</v>
      </c>
      <c r="Q34" s="247" t="s">
        <v>501</v>
      </c>
      <c r="R34" s="247">
        <v>1.0816405000186021E-4</v>
      </c>
      <c r="S34" s="247">
        <v>3.6773916913788065E-3</v>
      </c>
      <c r="T34" s="247">
        <v>1.5141106913416029E-4</v>
      </c>
      <c r="U34" s="247">
        <v>2.167001173726004E-5</v>
      </c>
      <c r="V34" s="247">
        <v>2.1632810000372042E-3</v>
      </c>
      <c r="W34" s="247" t="s">
        <v>501</v>
      </c>
      <c r="X34" s="247">
        <v>6.4917030869560111E-5</v>
      </c>
      <c r="Y34" s="247">
        <v>1.0816405000186021E-4</v>
      </c>
      <c r="Z34" s="247" t="s">
        <v>501</v>
      </c>
      <c r="AA34" s="247" t="s">
        <v>501</v>
      </c>
      <c r="AB34" s="247">
        <v>1.7308108087142032E-4</v>
      </c>
      <c r="AC34" s="247" t="s">
        <v>399</v>
      </c>
      <c r="AD34" s="247" t="s">
        <v>399</v>
      </c>
      <c r="AE34" s="248"/>
      <c r="AF34" s="249">
        <v>93.004342220000169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4.5379471980017211E-2</v>
      </c>
      <c r="F36" s="247">
        <v>1.6186007722116761E-3</v>
      </c>
      <c r="G36" s="247">
        <v>1.7396292653894876E-3</v>
      </c>
      <c r="H36" s="247">
        <v>4.2248139302316136E-6</v>
      </c>
      <c r="I36" s="247">
        <v>8.0917612687259608E-4</v>
      </c>
      <c r="J36" s="247">
        <v>8.6708092956341745E-4</v>
      </c>
      <c r="K36" s="247">
        <v>8.6708092956341745E-4</v>
      </c>
      <c r="L36" s="247">
        <v>2.6879508816465944E-4</v>
      </c>
      <c r="M36" s="247">
        <v>4.2770028081932972E-3</v>
      </c>
      <c r="N36" s="247">
        <v>7.5127132418177444E-5</v>
      </c>
      <c r="O36" s="247">
        <v>5.7904802690821522E-6</v>
      </c>
      <c r="P36" s="247">
        <v>1.7346588960598034E-5</v>
      </c>
      <c r="Q36" s="247">
        <v>2.3112217383031767E-5</v>
      </c>
      <c r="R36" s="247">
        <v>2.8902697652113917E-5</v>
      </c>
      <c r="S36" s="247">
        <v>5.0871730089318298E-4</v>
      </c>
      <c r="T36" s="247">
        <v>5.7805395304227837E-4</v>
      </c>
      <c r="U36" s="247">
        <v>5.7805395304227835E-5</v>
      </c>
      <c r="V36" s="247">
        <v>6.9361503995743717E-4</v>
      </c>
      <c r="W36" s="247">
        <v>7.512713241817745E-2</v>
      </c>
      <c r="X36" s="247" t="s">
        <v>501</v>
      </c>
      <c r="Y36" s="247" t="s">
        <v>501</v>
      </c>
      <c r="Z36" s="247" t="s">
        <v>501</v>
      </c>
      <c r="AA36" s="247" t="s">
        <v>501</v>
      </c>
      <c r="AB36" s="247">
        <v>1.9632958852252791E-6</v>
      </c>
      <c r="AC36" s="247">
        <v>4.6224434766063533E-5</v>
      </c>
      <c r="AD36" s="247">
        <v>2.1969032437204387E-5</v>
      </c>
      <c r="AE36" s="248"/>
      <c r="AF36" s="249">
        <v>24.851846648421251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14.380730837789661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1.4610473081884585E-2</v>
      </c>
      <c r="F38" s="247">
        <v>1.2299776013613463E-3</v>
      </c>
      <c r="G38" s="247">
        <v>8.4134073635181448E-4</v>
      </c>
      <c r="H38" s="247">
        <v>2.4773993571035594E-6</v>
      </c>
      <c r="I38" s="247">
        <v>1.0933253018863807E-3</v>
      </c>
      <c r="J38" s="247">
        <v>1.2246761193169262E-3</v>
      </c>
      <c r="K38" s="247">
        <v>1.9621238947696907E-3</v>
      </c>
      <c r="L38" s="247">
        <v>5.5423641727787257E-4</v>
      </c>
      <c r="M38" s="247">
        <v>5.241763593862853E-3</v>
      </c>
      <c r="N38" s="247">
        <v>7.6993907930794795E-7</v>
      </c>
      <c r="O38" s="247">
        <v>7.2846808758147374E-6</v>
      </c>
      <c r="P38" s="247" t="s">
        <v>501</v>
      </c>
      <c r="Q38" s="247" t="s">
        <v>501</v>
      </c>
      <c r="R38" s="247">
        <v>2.0366781910690964E-5</v>
      </c>
      <c r="S38" s="247">
        <v>7.1815055327461381E-4</v>
      </c>
      <c r="T38" s="247">
        <v>2.6720817550539875E-5</v>
      </c>
      <c r="U38" s="247">
        <v>3.2361331420103067E-6</v>
      </c>
      <c r="V38" s="247">
        <v>4.5829867864292901E-4</v>
      </c>
      <c r="W38" s="247" t="s">
        <v>501</v>
      </c>
      <c r="X38" s="247">
        <v>9.6902348115122112E-6</v>
      </c>
      <c r="Y38" s="247">
        <v>1.6151521036944819E-5</v>
      </c>
      <c r="Z38" s="247" t="s">
        <v>399</v>
      </c>
      <c r="AA38" s="247" t="s">
        <v>399</v>
      </c>
      <c r="AB38" s="247">
        <v>2.5841755848457034E-5</v>
      </c>
      <c r="AC38" s="247" t="s">
        <v>501</v>
      </c>
      <c r="AD38" s="247" t="s">
        <v>399</v>
      </c>
      <c r="AE38" s="248"/>
      <c r="AF38" s="249">
        <v>13.824348482346862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0.79664249680009436</v>
      </c>
      <c r="F39" s="247">
        <v>0.34406234418911563</v>
      </c>
      <c r="G39" s="247">
        <v>0.53553228101612371</v>
      </c>
      <c r="H39" s="247">
        <v>6.6092602138380476E-3</v>
      </c>
      <c r="I39" s="247">
        <v>0.10892361213640554</v>
      </c>
      <c r="J39" s="247">
        <v>0.12573970463226236</v>
      </c>
      <c r="K39" s="247">
        <v>0.12576092710584269</v>
      </c>
      <c r="L39" s="247">
        <v>5.6745879014441461E-2</v>
      </c>
      <c r="M39" s="247">
        <v>0.81563057273309603</v>
      </c>
      <c r="N39" s="247">
        <v>4.5287302605307257E-2</v>
      </c>
      <c r="O39" s="247">
        <v>8.5397061610786656E-4</v>
      </c>
      <c r="P39" s="247">
        <v>6.0274293768514571E-3</v>
      </c>
      <c r="Q39" s="247">
        <v>3.818382170377829E-3</v>
      </c>
      <c r="R39" s="247">
        <v>5.6134672933120182E-2</v>
      </c>
      <c r="S39" s="247">
        <v>1.6868073778802187E-2</v>
      </c>
      <c r="T39" s="247">
        <v>0.69970407128067724</v>
      </c>
      <c r="U39" s="247">
        <v>1.1497940565118802E-3</v>
      </c>
      <c r="V39" s="247">
        <v>0.10869847575844742</v>
      </c>
      <c r="W39" s="247">
        <v>3.9435291941623811E-2</v>
      </c>
      <c r="X39" s="247">
        <v>1.5583745758589388E-4</v>
      </c>
      <c r="Y39" s="247">
        <v>2.1620185785162845E-4</v>
      </c>
      <c r="Z39" s="247">
        <v>9.2456215933939021E-5</v>
      </c>
      <c r="AA39" s="247">
        <v>7.5370071955224594E-5</v>
      </c>
      <c r="AB39" s="247">
        <v>5.3986560332668586E-4</v>
      </c>
      <c r="AC39" s="247">
        <v>1.8797048028291343E-6</v>
      </c>
      <c r="AD39" s="247">
        <v>5.154029298079884E-4</v>
      </c>
      <c r="AE39" s="248"/>
      <c r="AF39" s="249">
        <v>5596.268819465452</v>
      </c>
      <c r="AG39" s="249">
        <v>3.031781940046991</v>
      </c>
      <c r="AH39" s="249">
        <v>10081.206328849148</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1.6035697700355753</v>
      </c>
      <c r="F41" s="247">
        <v>0.36179643174155141</v>
      </c>
      <c r="G41" s="247">
        <v>1.2391115723722992</v>
      </c>
      <c r="H41" s="247">
        <v>2.0038632133103158E-2</v>
      </c>
      <c r="I41" s="247">
        <v>0.30929156282780601</v>
      </c>
      <c r="J41" s="247">
        <v>0.31357258764734386</v>
      </c>
      <c r="K41" s="247">
        <v>0.3384338811151219</v>
      </c>
      <c r="L41" s="247">
        <v>2.1154899968787666E-2</v>
      </c>
      <c r="M41" s="247">
        <v>4.0167539662134866</v>
      </c>
      <c r="N41" s="247">
        <v>7.9165406577589845E-2</v>
      </c>
      <c r="O41" s="247">
        <v>2.5899482817933429E-3</v>
      </c>
      <c r="P41" s="247">
        <v>6.3640660720002701E-3</v>
      </c>
      <c r="Q41" s="247">
        <v>4.0341755273217246E-3</v>
      </c>
      <c r="R41" s="247">
        <v>1.1557823770491412E-2</v>
      </c>
      <c r="S41" s="247">
        <v>1.5050946098583224E-2</v>
      </c>
      <c r="T41" s="247">
        <v>7.6967249561348686E-3</v>
      </c>
      <c r="U41" s="247">
        <v>6.9986471987245058E-2</v>
      </c>
      <c r="V41" s="247">
        <v>0.19910839109890466</v>
      </c>
      <c r="W41" s="247">
        <v>0.59138058276063732</v>
      </c>
      <c r="X41" s="247">
        <v>0.14067261996171576</v>
      </c>
      <c r="Y41" s="247">
        <v>0.19839443553574337</v>
      </c>
      <c r="Z41" s="247">
        <v>7.8525491852143484E-2</v>
      </c>
      <c r="AA41" s="247">
        <v>6.9048396804610682E-2</v>
      </c>
      <c r="AB41" s="247">
        <v>0.48664094415421333</v>
      </c>
      <c r="AC41" s="247">
        <v>1.0152150812860732E-3</v>
      </c>
      <c r="AD41" s="247">
        <v>9.8701482583336747E-2</v>
      </c>
      <c r="AE41" s="248"/>
      <c r="AF41" s="249">
        <v>10125.933999999983</v>
      </c>
      <c r="AG41" s="249">
        <v>580.56733303970759</v>
      </c>
      <c r="AH41" s="249">
        <v>21146.711000000007</v>
      </c>
      <c r="AI41" s="249">
        <v>131.05266696029088</v>
      </c>
      <c r="AJ41" s="249" t="s">
        <v>399</v>
      </c>
      <c r="AK41" s="249" t="s">
        <v>414</v>
      </c>
      <c r="AL41" s="250" t="s">
        <v>12</v>
      </c>
    </row>
    <row r="42" spans="1:38" s="1" customFormat="1" ht="26.25" customHeight="1" thickBot="1" x14ac:dyDescent="0.3">
      <c r="A42" s="244" t="s">
        <v>121</v>
      </c>
      <c r="B42" s="244" t="s">
        <v>178</v>
      </c>
      <c r="C42" s="245" t="s">
        <v>60</v>
      </c>
      <c r="D42" s="246"/>
      <c r="E42" s="247">
        <v>3.4345027432274447E-3</v>
      </c>
      <c r="F42" s="247">
        <v>0.11940585614290548</v>
      </c>
      <c r="G42" s="247">
        <v>3.0628896473210252E-4</v>
      </c>
      <c r="H42" s="247">
        <v>6.7879010356964732E-6</v>
      </c>
      <c r="I42" s="247">
        <v>3.6432474788825991E-4</v>
      </c>
      <c r="J42" s="247">
        <v>3.7614351044497991E-4</v>
      </c>
      <c r="K42" s="247">
        <v>3.8936997348385985E-4</v>
      </c>
      <c r="L42" s="247">
        <v>3.3825139151393027E-5</v>
      </c>
      <c r="M42" s="247">
        <v>0.30864281382329883</v>
      </c>
      <c r="N42" s="247">
        <v>1.4589293798153633E-2</v>
      </c>
      <c r="O42" s="247">
        <v>5.3860870165083759E-6</v>
      </c>
      <c r="P42" s="247" t="s">
        <v>501</v>
      </c>
      <c r="Q42" s="247" t="s">
        <v>501</v>
      </c>
      <c r="R42" s="247">
        <v>4.8833716267367464E-5</v>
      </c>
      <c r="S42" s="247">
        <v>1.3789911149168395E-3</v>
      </c>
      <c r="T42" s="247">
        <v>3.9360465779003416E-5</v>
      </c>
      <c r="U42" s="247">
        <v>5.1048160788683764E-6</v>
      </c>
      <c r="V42" s="247">
        <v>6.8892742717182958E-4</v>
      </c>
      <c r="W42" s="247" t="s">
        <v>501</v>
      </c>
      <c r="X42" s="247">
        <v>1.6013450457143355E-5</v>
      </c>
      <c r="Y42" s="247">
        <v>1.7090085625143353E-5</v>
      </c>
      <c r="Z42" s="247" t="s">
        <v>399</v>
      </c>
      <c r="AA42" s="247" t="s">
        <v>399</v>
      </c>
      <c r="AB42" s="247">
        <v>3.31035360822867E-5</v>
      </c>
      <c r="AC42" s="247" t="s">
        <v>501</v>
      </c>
      <c r="AD42" s="247" t="s">
        <v>399</v>
      </c>
      <c r="AE42" s="248"/>
      <c r="AF42" s="249">
        <v>22.345821903638434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2.128685347063247E-3</v>
      </c>
      <c r="F44" s="247">
        <v>1.3954671827262946E-2</v>
      </c>
      <c r="G44" s="247">
        <v>1.5117299619891693E-4</v>
      </c>
      <c r="H44" s="247">
        <v>4.7774437090250155E-7</v>
      </c>
      <c r="I44" s="247">
        <v>3.9924274855916025E-4</v>
      </c>
      <c r="J44" s="247">
        <v>1.8104415410976219E-3</v>
      </c>
      <c r="K44" s="247">
        <v>6.05896662086685E-3</v>
      </c>
      <c r="L44" s="247">
        <v>8.5495466303320142E-5</v>
      </c>
      <c r="M44" s="247">
        <v>3.0429735478985954E-2</v>
      </c>
      <c r="N44" s="247">
        <v>1.2388379719842457E-3</v>
      </c>
      <c r="O44" s="247">
        <v>2.3551916364881422E-6</v>
      </c>
      <c r="P44" s="247" t="s">
        <v>501</v>
      </c>
      <c r="Q44" s="247" t="s">
        <v>501</v>
      </c>
      <c r="R44" s="247">
        <v>7.2749558718791689E-6</v>
      </c>
      <c r="S44" s="247">
        <v>3.1106143943019179E-4</v>
      </c>
      <c r="T44" s="247">
        <v>9.1047052868400688E-6</v>
      </c>
      <c r="U44" s="247">
        <v>9.1487405438044975E-7</v>
      </c>
      <c r="V44" s="247">
        <v>1.8006831580496808E-4</v>
      </c>
      <c r="W44" s="247" t="s">
        <v>501</v>
      </c>
      <c r="X44" s="247">
        <v>3.178130772841348E-6</v>
      </c>
      <c r="Y44" s="247">
        <v>4.1409363022022463E-6</v>
      </c>
      <c r="Z44" s="247" t="s">
        <v>399</v>
      </c>
      <c r="AA44" s="247" t="s">
        <v>399</v>
      </c>
      <c r="AB44" s="247">
        <v>7.319067075043596E-6</v>
      </c>
      <c r="AC44" s="247" t="s">
        <v>501</v>
      </c>
      <c r="AD44" s="247" t="s">
        <v>399</v>
      </c>
      <c r="AE44" s="248"/>
      <c r="AF44" s="249">
        <v>3.9528697715479573</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1.0326280213417932E-4</v>
      </c>
      <c r="F47" s="247">
        <v>1.4476250382354751E-5</v>
      </c>
      <c r="G47" s="247">
        <v>6.0553778075161219E-6</v>
      </c>
      <c r="H47" s="247">
        <v>1.6939011927821571E-8</v>
      </c>
      <c r="I47" s="247">
        <v>1.2114332073796352E-5</v>
      </c>
      <c r="J47" s="247">
        <v>9.4828690861818241E-5</v>
      </c>
      <c r="K47" s="247">
        <v>7.0462753379249771E-4</v>
      </c>
      <c r="L47" s="247">
        <v>5.3889720017230214E-6</v>
      </c>
      <c r="M47" s="247">
        <v>4.9727154689388686E-5</v>
      </c>
      <c r="N47" s="247">
        <v>3.9652594020276884E-8</v>
      </c>
      <c r="O47" s="247">
        <v>1.3730682193660305E-6</v>
      </c>
      <c r="P47" s="247" t="s">
        <v>501</v>
      </c>
      <c r="Q47" s="247" t="s">
        <v>501</v>
      </c>
      <c r="R47" s="247">
        <v>1.6052247966689488E-6</v>
      </c>
      <c r="S47" s="247">
        <v>1.4389958875183403E-4</v>
      </c>
      <c r="T47" s="247">
        <v>1.6199522307352685E-6</v>
      </c>
      <c r="U47" s="247">
        <v>2.3300587338852982E-8</v>
      </c>
      <c r="V47" s="247">
        <v>5.0402528949051127E-5</v>
      </c>
      <c r="W47" s="247" t="s">
        <v>501</v>
      </c>
      <c r="X47" s="247">
        <v>6.5114372906450227E-8</v>
      </c>
      <c r="Y47" s="247">
        <v>1.1002900598967593E-7</v>
      </c>
      <c r="Z47" s="247" t="s">
        <v>399</v>
      </c>
      <c r="AA47" s="247" t="s">
        <v>399</v>
      </c>
      <c r="AB47" s="247">
        <v>1.7514337889612612E-7</v>
      </c>
      <c r="AC47" s="247" t="s">
        <v>501</v>
      </c>
      <c r="AD47" s="247" t="s">
        <v>399</v>
      </c>
      <c r="AE47" s="248"/>
      <c r="AF47" s="249">
        <v>9.9483354702098833E-2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0.44157035827349828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0.50600766882574721</v>
      </c>
      <c r="AL53" s="250" t="s">
        <v>373</v>
      </c>
    </row>
    <row r="54" spans="1:38" s="1" customFormat="1" ht="37.5" customHeight="1" thickBot="1" x14ac:dyDescent="0.3">
      <c r="A54" s="244" t="s">
        <v>116</v>
      </c>
      <c r="B54" s="251" t="s">
        <v>188</v>
      </c>
      <c r="C54" s="254" t="s">
        <v>291</v>
      </c>
      <c r="D54" s="256"/>
      <c r="E54" s="247" t="s">
        <v>399</v>
      </c>
      <c r="F54" s="247">
        <v>0.60018802398485471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32345.004499480376</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2.3362782348082599E-3</v>
      </c>
      <c r="J61" s="247">
        <v>2.3362782348082596E-2</v>
      </c>
      <c r="K61" s="247">
        <v>7.7611678977384468E-2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63111.567354965591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1.0108310717723068</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951580</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2.0628516681418629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0.11016727134000003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951580</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0.51804161799999993</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4.3579301254826446E-3</v>
      </c>
      <c r="F91" s="247">
        <v>1.1578805391643987E-2</v>
      </c>
      <c r="G91" s="247">
        <v>1.7974027734358941E-3</v>
      </c>
      <c r="H91" s="247">
        <v>9.9281079287856493E-3</v>
      </c>
      <c r="I91" s="247">
        <v>7.4933130361405809E-2</v>
      </c>
      <c r="J91" s="247">
        <v>8.4485363571863578E-2</v>
      </c>
      <c r="K91" s="247">
        <v>8.6458323786862246E-2</v>
      </c>
      <c r="L91" s="247">
        <v>2.9066629237288103E-4</v>
      </c>
      <c r="M91" s="247">
        <v>0.13324004336672443</v>
      </c>
      <c r="N91" s="247">
        <v>0.15636627780168527</v>
      </c>
      <c r="O91" s="247">
        <v>1.5723717214621555E-2</v>
      </c>
      <c r="P91" s="247">
        <v>3.46272128171742E-4</v>
      </c>
      <c r="Q91" s="247">
        <v>2.8009760674894513E-4</v>
      </c>
      <c r="R91" s="247">
        <v>1.3867956634773533E-2</v>
      </c>
      <c r="S91" s="247">
        <v>0.52965117843688236</v>
      </c>
      <c r="T91" s="247">
        <v>2.9989326007735E-2</v>
      </c>
      <c r="U91" s="247">
        <v>2.5474004215581825E-3</v>
      </c>
      <c r="V91" s="247">
        <v>0.30608535603164638</v>
      </c>
      <c r="W91" s="247">
        <v>2.3923151635628069E-4</v>
      </c>
      <c r="X91" s="247">
        <v>2.6554698315547161E-4</v>
      </c>
      <c r="Y91" s="247">
        <v>1.0765418236032631E-4</v>
      </c>
      <c r="Z91" s="247">
        <v>1.0765418236032631E-4</v>
      </c>
      <c r="AA91" s="247">
        <v>1.0765418236032631E-4</v>
      </c>
      <c r="AB91" s="247">
        <v>5.8850953023645053E-4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8.8409616083203246E-2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4.6846327197793943E-5</v>
      </c>
      <c r="F99" s="247">
        <v>1.1153359178082195E-3</v>
      </c>
      <c r="G99" s="247" t="s">
        <v>399</v>
      </c>
      <c r="H99" s="247">
        <v>1.4187871523339713E-3</v>
      </c>
      <c r="I99" s="247">
        <v>3.362E-5</v>
      </c>
      <c r="J99" s="247">
        <v>5.1660000000000003E-5</v>
      </c>
      <c r="K99" s="247">
        <v>1.1315999999999999E-4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8.2000000000000003E-2</v>
      </c>
      <c r="AL99" s="250" t="s">
        <v>402</v>
      </c>
    </row>
    <row r="100" spans="1:38" s="1" customFormat="1" ht="26.25" customHeight="1" thickBot="1" x14ac:dyDescent="0.3">
      <c r="A100" s="244" t="s">
        <v>118</v>
      </c>
      <c r="B100" s="244" t="s">
        <v>227</v>
      </c>
      <c r="C100" s="245" t="s">
        <v>435</v>
      </c>
      <c r="D100" s="263"/>
      <c r="E100" s="247">
        <v>2.0596081704966554E-4</v>
      </c>
      <c r="F100" s="247">
        <v>2.9186839178082197E-3</v>
      </c>
      <c r="G100" s="247" t="s">
        <v>399</v>
      </c>
      <c r="H100" s="247">
        <v>3.8877012872241394E-3</v>
      </c>
      <c r="I100" s="247">
        <v>8.1780000000000006E-5</v>
      </c>
      <c r="J100" s="247">
        <v>1.2282000000000002E-4</v>
      </c>
      <c r="K100" s="247">
        <v>2.6823999999999999E-4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0.46100000000000002</v>
      </c>
      <c r="AL100" s="250" t="s">
        <v>402</v>
      </c>
    </row>
    <row r="101" spans="1:38" s="1" customFormat="1" ht="26.25" customHeight="1" thickBot="1" x14ac:dyDescent="0.3">
      <c r="A101" s="244" t="s">
        <v>118</v>
      </c>
      <c r="B101" s="244" t="s">
        <v>229</v>
      </c>
      <c r="C101" s="245" t="s">
        <v>272</v>
      </c>
      <c r="D101" s="263"/>
      <c r="E101" s="247">
        <v>2.1819444988167694E-6</v>
      </c>
      <c r="F101" s="247">
        <v>2.194560126061685E-5</v>
      </c>
      <c r="G101" s="247" t="s">
        <v>399</v>
      </c>
      <c r="H101" s="247">
        <v>7.4106014876667943E-5</v>
      </c>
      <c r="I101" s="247">
        <v>1.9200000000000003E-6</v>
      </c>
      <c r="J101" s="247">
        <v>5.7599999999999999E-6</v>
      </c>
      <c r="K101" s="247">
        <v>1.3440000000000002E-5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9.6000000000000002E-2</v>
      </c>
      <c r="AL101" s="250" t="s">
        <v>402</v>
      </c>
    </row>
    <row r="102" spans="1:38" s="1" customFormat="1" ht="26.25" customHeight="1" thickBot="1" x14ac:dyDescent="0.3">
      <c r="A102" s="244" t="s">
        <v>118</v>
      </c>
      <c r="B102" s="244" t="s">
        <v>230</v>
      </c>
      <c r="C102" s="245" t="s">
        <v>436</v>
      </c>
      <c r="D102" s="263"/>
      <c r="E102" s="247" t="s">
        <v>500</v>
      </c>
      <c r="F102" s="247" t="s">
        <v>399</v>
      </c>
      <c r="G102" s="247" t="s">
        <v>399</v>
      </c>
      <c r="H102" s="247" t="s">
        <v>500</v>
      </c>
      <c r="I102" s="247" t="s">
        <v>500</v>
      </c>
      <c r="J102" s="247" t="s">
        <v>500</v>
      </c>
      <c r="K102" s="247" t="s">
        <v>500</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t="s">
        <v>500</v>
      </c>
      <c r="F104" s="247" t="s">
        <v>500</v>
      </c>
      <c r="G104" s="247" t="s">
        <v>399</v>
      </c>
      <c r="H104" s="247" t="s">
        <v>500</v>
      </c>
      <c r="I104" s="247" t="s">
        <v>500</v>
      </c>
      <c r="J104" s="247" t="s">
        <v>500</v>
      </c>
      <c r="K104" s="247" t="s">
        <v>500</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2.0849517544190904E-7</v>
      </c>
      <c r="F107" s="247" t="s">
        <v>399</v>
      </c>
      <c r="G107" s="247" t="s">
        <v>399</v>
      </c>
      <c r="H107" s="247">
        <v>8.314877566180772E-6</v>
      </c>
      <c r="I107" s="247">
        <v>8.9999999999999999E-8</v>
      </c>
      <c r="J107" s="247">
        <v>1.1999999999999999E-6</v>
      </c>
      <c r="K107" s="247">
        <v>5.7000000000000005E-6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0.03</v>
      </c>
      <c r="AL107" s="250" t="s">
        <v>402</v>
      </c>
    </row>
    <row r="108" spans="1:38" s="1" customFormat="1" ht="26.25" customHeight="1" thickBot="1" x14ac:dyDescent="0.3">
      <c r="A108" s="244" t="s">
        <v>118</v>
      </c>
      <c r="B108" s="244" t="s">
        <v>356</v>
      </c>
      <c r="C108" s="245" t="s">
        <v>438</v>
      </c>
      <c r="D108" s="263"/>
      <c r="E108" s="247">
        <v>8.0383682098085421E-8</v>
      </c>
      <c r="F108" s="247" t="s">
        <v>399</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2.3278666542314564E-7</v>
      </c>
      <c r="F110" s="247" t="s">
        <v>399</v>
      </c>
      <c r="G110" s="247" t="s">
        <v>399</v>
      </c>
      <c r="H110" s="247">
        <v>5.0425204951603881E-6</v>
      </c>
      <c r="I110" s="247">
        <v>1.012E-6</v>
      </c>
      <c r="J110" s="247">
        <v>7.1500000000000002E-6</v>
      </c>
      <c r="K110" s="247">
        <v>7.17E-6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0.05</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2.5847039999999997E-3</v>
      </c>
      <c r="F112" s="247" t="s">
        <v>501</v>
      </c>
      <c r="G112" s="247" t="s">
        <v>399</v>
      </c>
      <c r="H112" s="247">
        <v>3.2308800000000002E-3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64617.599999999999</v>
      </c>
      <c r="AL112" s="250" t="s">
        <v>492</v>
      </c>
    </row>
    <row r="113" spans="1:38" s="1" customFormat="1" ht="26.25" customHeight="1" thickBot="1" x14ac:dyDescent="0.3">
      <c r="A113" s="244" t="s">
        <v>128</v>
      </c>
      <c r="B113" s="264" t="s">
        <v>246</v>
      </c>
      <c r="C113" s="265" t="s">
        <v>135</v>
      </c>
      <c r="D113" s="246"/>
      <c r="E113" s="247">
        <v>1.4145856501278885E-3</v>
      </c>
      <c r="F113" s="247" t="s">
        <v>501</v>
      </c>
      <c r="G113" s="247" t="s">
        <v>399</v>
      </c>
      <c r="H113" s="247">
        <v>3.1871146158632007E-3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14640.512116931312</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3.5408221482635021E-3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20724.129136265903</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3.5211909999999995E-5</v>
      </c>
      <c r="J119" s="247">
        <v>6.2290939999999997E-4</v>
      </c>
      <c r="K119" s="247">
        <v>6.2290939999999997E-4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508.8</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4.37568E-4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508.8</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501</v>
      </c>
      <c r="V131" s="247">
        <v>6.8253212240219994E-4</v>
      </c>
      <c r="W131" s="247">
        <v>28.560000000000002</v>
      </c>
      <c r="X131" s="247" t="s">
        <v>501</v>
      </c>
      <c r="Y131" s="247" t="s">
        <v>501</v>
      </c>
      <c r="Z131" s="247" t="s">
        <v>501</v>
      </c>
      <c r="AA131" s="247" t="s">
        <v>501</v>
      </c>
      <c r="AB131" s="247">
        <v>2.8559999999999999E-8</v>
      </c>
      <c r="AC131" s="247">
        <v>7.1400000000000005E-2</v>
      </c>
      <c r="AD131" s="247">
        <v>1.4280000000000001E-2</v>
      </c>
      <c r="AE131" s="248"/>
      <c r="AF131" s="249" t="s">
        <v>399</v>
      </c>
      <c r="AG131" s="249" t="s">
        <v>399</v>
      </c>
      <c r="AH131" s="249" t="s">
        <v>399</v>
      </c>
      <c r="AI131" s="249" t="s">
        <v>399</v>
      </c>
      <c r="AJ131" s="249" t="s">
        <v>399</v>
      </c>
      <c r="AK131" s="249">
        <v>714</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4.5185250000000007E-3</v>
      </c>
      <c r="F133" s="247">
        <v>7.1200999999999998E-5</v>
      </c>
      <c r="G133" s="247">
        <v>6.1890100000000004E-4</v>
      </c>
      <c r="H133" s="247" t="s">
        <v>399</v>
      </c>
      <c r="I133" s="247">
        <v>1.9005190000000004E-4</v>
      </c>
      <c r="J133" s="247">
        <v>1.9005190000000004E-4</v>
      </c>
      <c r="K133" s="247">
        <v>2.1119312000000004E-4</v>
      </c>
      <c r="L133" s="247" t="s">
        <v>501</v>
      </c>
      <c r="M133" s="247">
        <v>7.6678E-4</v>
      </c>
      <c r="N133" s="247">
        <v>1.6447431000000002E-4</v>
      </c>
      <c r="O133" s="247">
        <v>2.7549310000000001E-5</v>
      </c>
      <c r="P133" s="247">
        <v>8.1607299999999997E-3</v>
      </c>
      <c r="Q133" s="247">
        <v>7.4541970000000004E-5</v>
      </c>
      <c r="R133" s="247">
        <v>7.426812000000001E-5</v>
      </c>
      <c r="S133" s="247">
        <v>6.8079110000000004E-5</v>
      </c>
      <c r="T133" s="247">
        <v>9.4916409999999999E-5</v>
      </c>
      <c r="U133" s="247">
        <v>1.0833506000000002E-4</v>
      </c>
      <c r="V133" s="247">
        <v>8.7697724000000005E-4</v>
      </c>
      <c r="W133" s="247">
        <v>1.4787900000000001E-4</v>
      </c>
      <c r="X133" s="247">
        <v>7.2296400000000009E-8</v>
      </c>
      <c r="Y133" s="247">
        <v>3.9489170000000005E-8</v>
      </c>
      <c r="Z133" s="247">
        <v>3.5271880000000008E-8</v>
      </c>
      <c r="AA133" s="247">
        <v>3.8284230000000001E-8</v>
      </c>
      <c r="AB133" s="247">
        <v>1.8534168000000005E-7</v>
      </c>
      <c r="AC133" s="247">
        <v>8.215500000000001E-4</v>
      </c>
      <c r="AD133" s="247">
        <v>2.2455700000000001E-3</v>
      </c>
      <c r="AE133" s="248"/>
      <c r="AF133" s="249" t="s">
        <v>399</v>
      </c>
      <c r="AG133" s="249" t="s">
        <v>399</v>
      </c>
      <c r="AH133" s="249" t="s">
        <v>399</v>
      </c>
      <c r="AI133" s="249" t="s">
        <v>399</v>
      </c>
      <c r="AJ133" s="249" t="s">
        <v>399</v>
      </c>
      <c r="AK133" s="249">
        <v>5477</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4.0589359999999998E-2</v>
      </c>
      <c r="J139" s="247">
        <v>4.0589359999999998E-2</v>
      </c>
      <c r="K139" s="247">
        <v>4.0589359999999998E-2</v>
      </c>
      <c r="L139" s="247" t="s">
        <v>501</v>
      </c>
      <c r="M139" s="247" t="s">
        <v>501</v>
      </c>
      <c r="N139" s="247">
        <v>1.1850000000000001E-4</v>
      </c>
      <c r="O139" s="247">
        <v>2.3708000000000003E-4</v>
      </c>
      <c r="P139" s="247">
        <v>2.3708000000000003E-4</v>
      </c>
      <c r="Q139" s="247">
        <v>3.7600000000000003E-4</v>
      </c>
      <c r="R139" s="247">
        <v>3.5743000000000005E-4</v>
      </c>
      <c r="S139" s="247">
        <v>8.3334000000000001E-4</v>
      </c>
      <c r="T139" s="247" t="s">
        <v>501</v>
      </c>
      <c r="U139" s="247" t="s">
        <v>501</v>
      </c>
      <c r="V139" s="247" t="s">
        <v>501</v>
      </c>
      <c r="W139" s="247">
        <v>0.40304000000000001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1045</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10.333394999982451</v>
      </c>
      <c r="F141" s="271">
        <f t="shared" ref="F141:AD141" si="0">SUM(F14:F140)</f>
        <v>11.850773651391767</v>
      </c>
      <c r="G141" s="271">
        <f t="shared" si="0"/>
        <v>2.6936221216365213</v>
      </c>
      <c r="H141" s="271">
        <f t="shared" si="0"/>
        <v>9.1722166947015543E-2</v>
      </c>
      <c r="I141" s="271">
        <f t="shared" si="0"/>
        <v>1.3245653722027964</v>
      </c>
      <c r="J141" s="271">
        <f t="shared" si="0"/>
        <v>1.4416604609326304</v>
      </c>
      <c r="K141" s="271">
        <f t="shared" si="0"/>
        <v>1.6377813668995835</v>
      </c>
      <c r="L141" s="271">
        <f t="shared" si="0"/>
        <v>0.36963796476295674</v>
      </c>
      <c r="M141" s="271">
        <f t="shared" si="0"/>
        <v>44.311753152688716</v>
      </c>
      <c r="N141" s="271">
        <f t="shared" si="0"/>
        <v>6.8394825892435236</v>
      </c>
      <c r="O141" s="271">
        <f t="shared" si="0"/>
        <v>0.22133504536773249</v>
      </c>
      <c r="P141" s="271">
        <f t="shared" si="0"/>
        <v>0.250175417903376</v>
      </c>
      <c r="Q141" s="271">
        <f t="shared" si="0"/>
        <v>5.227125893277064E-2</v>
      </c>
      <c r="R141" s="271">
        <f>SUM(R14:R140)</f>
        <v>0.32914743868184582</v>
      </c>
      <c r="S141" s="271">
        <f t="shared" si="0"/>
        <v>1.8962879291156496</v>
      </c>
      <c r="T141" s="271">
        <f t="shared" si="0"/>
        <v>0.82345589498600269</v>
      </c>
      <c r="U141" s="271">
        <f t="shared" si="0"/>
        <v>8.1499674148588386E-2</v>
      </c>
      <c r="V141" s="271">
        <f t="shared" si="0"/>
        <v>1.9809254219558259</v>
      </c>
      <c r="W141" s="271">
        <f t="shared" si="0"/>
        <v>34.56684537899897</v>
      </c>
      <c r="X141" s="271">
        <f t="shared" si="0"/>
        <v>0.15099726839785133</v>
      </c>
      <c r="Y141" s="271">
        <f t="shared" si="0"/>
        <v>0.20476392266822865</v>
      </c>
      <c r="Z141" s="271">
        <f t="shared" si="0"/>
        <v>8.2646400788492211E-2</v>
      </c>
      <c r="AA141" s="271">
        <f t="shared" si="0"/>
        <v>7.3792059953246836E-2</v>
      </c>
      <c r="AB141" s="271">
        <f t="shared" si="0"/>
        <v>0.51220159516142438</v>
      </c>
      <c r="AC141" s="271">
        <f t="shared" si="0"/>
        <v>9.9845926864020176E-2</v>
      </c>
      <c r="AD141" s="271">
        <f t="shared" si="0"/>
        <v>0.13431459962581518</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3.1517200377286243</v>
      </c>
      <c r="F143" s="247">
        <v>3.497480914857563</v>
      </c>
      <c r="G143" s="247">
        <v>0.28359736426007076</v>
      </c>
      <c r="H143" s="247">
        <v>2.5071998241903579E-2</v>
      </c>
      <c r="I143" s="247">
        <v>0.27014089223534382</v>
      </c>
      <c r="J143" s="247">
        <v>0.27014089223534382</v>
      </c>
      <c r="K143" s="247">
        <v>0.27014089223534382</v>
      </c>
      <c r="L143" s="247">
        <v>0.15594751711703908</v>
      </c>
      <c r="M143" s="247">
        <v>28.215157468070174</v>
      </c>
      <c r="N143" s="247">
        <v>3.2363513047939589</v>
      </c>
      <c r="O143" s="247">
        <v>2.6653653434356784E-5</v>
      </c>
      <c r="P143" s="247">
        <v>1.4191742355641641E-3</v>
      </c>
      <c r="Q143" s="247">
        <v>4.205840264089233E-5</v>
      </c>
      <c r="R143" s="247">
        <v>1.4151746127341685E-3</v>
      </c>
      <c r="S143" s="247">
        <v>9.7996701782538591E-4</v>
      </c>
      <c r="T143" s="247">
        <v>2.7534817715474581E-4</v>
      </c>
      <c r="U143" s="247">
        <v>3.0809498413071078E-5</v>
      </c>
      <c r="V143" s="247">
        <v>5.2082425875181566E-3</v>
      </c>
      <c r="W143" s="247">
        <v>8.8422799999999996E-2</v>
      </c>
      <c r="X143" s="247">
        <v>2.7566604414999999E-3</v>
      </c>
      <c r="Y143" s="247">
        <v>3.4555216956999998E-3</v>
      </c>
      <c r="Z143" s="247">
        <v>2.283276071E-3</v>
      </c>
      <c r="AA143" s="247">
        <v>3.2339729015E-3</v>
      </c>
      <c r="AB143" s="247">
        <v>1.1729431109699999E-2</v>
      </c>
      <c r="AC143" s="247">
        <v>8.8423099999999997E-5</v>
      </c>
      <c r="AD143" s="247">
        <v>1.8493400000000002E-5</v>
      </c>
      <c r="AE143" s="248"/>
      <c r="AF143" s="249">
        <v>8599.8350126198002</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0.71501119114447309</v>
      </c>
      <c r="F144" s="247">
        <v>9.3354652373586741E-2</v>
      </c>
      <c r="G144" s="247">
        <v>7.3017305462300147E-2</v>
      </c>
      <c r="H144" s="247">
        <v>3.6717310228818426E-4</v>
      </c>
      <c r="I144" s="247">
        <v>0.11024308359744771</v>
      </c>
      <c r="J144" s="247">
        <v>0.11024308359744771</v>
      </c>
      <c r="K144" s="247">
        <v>0.11024308359744771</v>
      </c>
      <c r="L144" s="247">
        <v>6.1906307529015422E-2</v>
      </c>
      <c r="M144" s="247">
        <v>0.759640874797752</v>
      </c>
      <c r="N144" s="247">
        <v>2.554807219109009E-2</v>
      </c>
      <c r="O144" s="247">
        <v>1.5714435307032676E-6</v>
      </c>
      <c r="P144" s="247">
        <v>1.5547893500165124E-4</v>
      </c>
      <c r="Q144" s="247">
        <v>3.0541344273833741E-6</v>
      </c>
      <c r="R144" s="247">
        <v>2.4256092059513987E-4</v>
      </c>
      <c r="S144" s="247">
        <v>1.6290283047393404E-4</v>
      </c>
      <c r="T144" s="247">
        <v>7.6170636331604924E-6</v>
      </c>
      <c r="U144" s="247">
        <v>2.9653817933602126E-6</v>
      </c>
      <c r="V144" s="247">
        <v>5.3110614378414349E-4</v>
      </c>
      <c r="W144" s="247">
        <v>4.6024999999999998E-3</v>
      </c>
      <c r="X144" s="247">
        <v>5.4758612940000002E-4</v>
      </c>
      <c r="Y144" s="247">
        <v>6.1633328820000005E-4</v>
      </c>
      <c r="Z144" s="247">
        <v>4.8053193460000001E-4</v>
      </c>
      <c r="AA144" s="247">
        <v>5.1442869630000001E-4</v>
      </c>
      <c r="AB144" s="247">
        <v>2.1588800485000002E-3</v>
      </c>
      <c r="AC144" s="247">
        <v>4.6025999999999998E-6</v>
      </c>
      <c r="AD144" s="247">
        <v>1.3208999999999999E-6</v>
      </c>
      <c r="AE144" s="248"/>
      <c r="AF144" s="249">
        <v>1229.4902744091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1.8579793343953854</v>
      </c>
      <c r="F145" s="247">
        <v>0.14579100157845717</v>
      </c>
      <c r="G145" s="247">
        <v>0.12484748056424792</v>
      </c>
      <c r="H145" s="247">
        <v>1.2343476062881065E-3</v>
      </c>
      <c r="I145" s="247">
        <v>7.8125148583728363E-2</v>
      </c>
      <c r="J145" s="247">
        <v>7.8125148583728363E-2</v>
      </c>
      <c r="K145" s="247">
        <v>7.8125148583728363E-2</v>
      </c>
      <c r="L145" s="247">
        <v>4.1415795765880135E-2</v>
      </c>
      <c r="M145" s="247">
        <v>0.47580021707154768</v>
      </c>
      <c r="N145" s="247">
        <v>3.5153918898291693E-4</v>
      </c>
      <c r="O145" s="247">
        <v>2.4030586236170549E-6</v>
      </c>
      <c r="P145" s="247">
        <v>2.5458190815463372E-4</v>
      </c>
      <c r="Q145" s="247">
        <v>4.8049787996439166E-6</v>
      </c>
      <c r="R145" s="247">
        <v>4.0820461603241579E-4</v>
      </c>
      <c r="S145" s="247">
        <v>2.7374034718333885E-4</v>
      </c>
      <c r="T145" s="247">
        <v>9.6293112083211156E-6</v>
      </c>
      <c r="U145" s="247">
        <v>4.8038403520537234E-6</v>
      </c>
      <c r="V145" s="247">
        <v>8.6465710994196429E-4</v>
      </c>
      <c r="W145" s="247">
        <v>9.9360000000000004E-3</v>
      </c>
      <c r="X145" s="247">
        <v>1.4194429950000002E-4</v>
      </c>
      <c r="Y145" s="247">
        <v>8.5955159169999993E-4</v>
      </c>
      <c r="Z145" s="247">
        <v>9.6048976040000004E-4</v>
      </c>
      <c r="AA145" s="247">
        <v>2.2080224319999999E-4</v>
      </c>
      <c r="AB145" s="247">
        <v>2.1827878948E-3</v>
      </c>
      <c r="AC145" s="247">
        <v>3.7983999999999999E-6</v>
      </c>
      <c r="AD145" s="247">
        <v>1.7866E-6</v>
      </c>
      <c r="AE145" s="248"/>
      <c r="AF145" s="249">
        <v>2050.5258619603001</v>
      </c>
      <c r="AG145" s="249" t="s">
        <v>399</v>
      </c>
      <c r="AH145" s="249">
        <v>20.7603303305</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6.6826146521410243E-3</v>
      </c>
      <c r="F146" s="247">
        <v>0.15425290740781789</v>
      </c>
      <c r="G146" s="247">
        <v>7.9069448083631943E-4</v>
      </c>
      <c r="H146" s="247">
        <v>6.4676882202842275E-5</v>
      </c>
      <c r="I146" s="247">
        <v>2.5231355140007011E-3</v>
      </c>
      <c r="J146" s="247">
        <v>2.5231355140007011E-3</v>
      </c>
      <c r="K146" s="247">
        <v>2.5231355140007011E-3</v>
      </c>
      <c r="L146" s="247">
        <v>3.8978511166809726E-4</v>
      </c>
      <c r="M146" s="247">
        <v>0.73222125207326816</v>
      </c>
      <c r="N146" s="247">
        <v>3.7914034057690831E-2</v>
      </c>
      <c r="O146" s="247">
        <v>3.2362337334610982E-5</v>
      </c>
      <c r="P146" s="247">
        <v>1.146506997212663E-5</v>
      </c>
      <c r="Q146" s="247">
        <v>3.9534724041815968E-7</v>
      </c>
      <c r="R146" s="247">
        <v>1.4345501839684683E-4</v>
      </c>
      <c r="S146" s="247">
        <v>5.482431307501842E-3</v>
      </c>
      <c r="T146" s="247">
        <v>2.2751122692861263E-4</v>
      </c>
      <c r="U146" s="247">
        <v>3.2221553244665089E-5</v>
      </c>
      <c r="V146" s="247">
        <v>3.2125380611282414E-3</v>
      </c>
      <c r="W146" s="247">
        <v>9.0859999999999986E-4</v>
      </c>
      <c r="X146" s="247">
        <v>1.3845184E-5</v>
      </c>
      <c r="Y146" s="247">
        <v>2.5382837400000001E-5</v>
      </c>
      <c r="Z146" s="247">
        <v>8.6532399999999998E-6</v>
      </c>
      <c r="AA146" s="247">
        <v>2.9709457500000001E-5</v>
      </c>
      <c r="AB146" s="247">
        <v>7.7590718900000003E-5</v>
      </c>
      <c r="AC146" s="247">
        <v>9.0859999999999997E-7</v>
      </c>
      <c r="AD146" s="247">
        <v>9.0859999999999997E-7</v>
      </c>
      <c r="AE146" s="248"/>
      <c r="AF146" s="249">
        <v>58.150581832599997</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0.89136268507066763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41.359620786860425</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4.1440231689744242E-2</v>
      </c>
      <c r="J148" s="247">
        <v>7.8861818148543233E-2</v>
      </c>
      <c r="K148" s="247">
        <v>0.10198841546485982</v>
      </c>
      <c r="L148" s="247">
        <v>4.039184290302646E-3</v>
      </c>
      <c r="M148" s="247" t="s">
        <v>399</v>
      </c>
      <c r="N148" s="247">
        <v>0.11420999101312081</v>
      </c>
      <c r="O148" s="247">
        <v>5.1573622448663331E-4</v>
      </c>
      <c r="P148" s="247" t="s">
        <v>501</v>
      </c>
      <c r="Q148" s="247">
        <v>1.3125918936530041E-3</v>
      </c>
      <c r="R148" s="247">
        <v>4.2461759571738332E-2</v>
      </c>
      <c r="S148" s="247">
        <v>0.93090686869722472</v>
      </c>
      <c r="T148" s="247">
        <v>6.6265960331940016E-3</v>
      </c>
      <c r="U148" s="247">
        <v>8.28804633794885E-4</v>
      </c>
      <c r="V148" s="247">
        <v>0.33058878307911155</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3292.1622178522998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1.583930050467186E-2</v>
      </c>
      <c r="J149" s="247">
        <v>2.9332037971614568E-2</v>
      </c>
      <c r="K149" s="247">
        <v>5.8664075943229137E-2</v>
      </c>
      <c r="L149" s="247">
        <v>6.2183920499822869E-4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3292.1622178522998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10.333394999982451</v>
      </c>
      <c r="F152" s="172">
        <f t="shared" ref="F152:AD152" si="1">F141 + F151 + IF(AND(OR($B$4="AT",$B$4="BE",$B$4="CH",$B$4="GB",$B$4="IE",$B$4="LT",$B$4="LU",$B$4="NL"),SUM(F143:F149)&gt;0),SUM(F143:F149)-SUM(F27:F33),0)</f>
        <v>11.850773651391767</v>
      </c>
      <c r="G152" s="172">
        <f t="shared" si="1"/>
        <v>2.6936221216365213</v>
      </c>
      <c r="H152" s="172">
        <f t="shared" si="1"/>
        <v>9.1722166947015543E-2</v>
      </c>
      <c r="I152" s="172">
        <f t="shared" si="1"/>
        <v>1.3245653722027964</v>
      </c>
      <c r="J152" s="172">
        <f t="shared" si="1"/>
        <v>1.4416604609326304</v>
      </c>
      <c r="K152" s="172">
        <f t="shared" si="1"/>
        <v>1.6377813668995835</v>
      </c>
      <c r="L152" s="172">
        <f t="shared" si="1"/>
        <v>0.36963796476295674</v>
      </c>
      <c r="M152" s="172">
        <f t="shared" si="1"/>
        <v>44.311753152688716</v>
      </c>
      <c r="N152" s="172">
        <f t="shared" si="1"/>
        <v>6.8394825892435236</v>
      </c>
      <c r="O152" s="172">
        <f t="shared" si="1"/>
        <v>0.22133504536773249</v>
      </c>
      <c r="P152" s="172">
        <f t="shared" si="1"/>
        <v>0.250175417903376</v>
      </c>
      <c r="Q152" s="172">
        <f t="shared" si="1"/>
        <v>5.227125893277064E-2</v>
      </c>
      <c r="R152" s="172">
        <f t="shared" si="1"/>
        <v>0.32914743868184582</v>
      </c>
      <c r="S152" s="172">
        <f t="shared" si="1"/>
        <v>1.8962879291156496</v>
      </c>
      <c r="T152" s="172">
        <f t="shared" si="1"/>
        <v>0.82345589498600269</v>
      </c>
      <c r="U152" s="172">
        <f t="shared" si="1"/>
        <v>8.1499674148588386E-2</v>
      </c>
      <c r="V152" s="172">
        <f t="shared" si="1"/>
        <v>1.9809254219558259</v>
      </c>
      <c r="W152" s="172">
        <f t="shared" si="1"/>
        <v>34.56684537899897</v>
      </c>
      <c r="X152" s="172">
        <f t="shared" si="1"/>
        <v>0.15099726839785133</v>
      </c>
      <c r="Y152" s="172">
        <f t="shared" si="1"/>
        <v>0.20476392266822865</v>
      </c>
      <c r="Z152" s="172">
        <f t="shared" si="1"/>
        <v>8.2646400788492211E-2</v>
      </c>
      <c r="AA152" s="172">
        <f t="shared" si="1"/>
        <v>7.3792059953246836E-2</v>
      </c>
      <c r="AB152" s="172">
        <f t="shared" si="1"/>
        <v>0.51220159516142438</v>
      </c>
      <c r="AC152" s="172">
        <f t="shared" si="1"/>
        <v>9.9845926864020176E-2</v>
      </c>
      <c r="AD152" s="172">
        <f t="shared" si="1"/>
        <v>0.13431459962581518</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10.333394999982451</v>
      </c>
      <c r="F154" s="172">
        <f>F141 + F153 - IF(OR($B$6=2005,$B$6&gt;=2020),SUM(F99:F122),0) + IF(AND(OR($B$4="AT",$B$4="BE",$B$4="CH",$B$4="GB",$B$4="IE",$B$4="LT",$B$4="LU",$B$4="NL"),SUM(F143:F149)&gt;0),SUM(F143:F149)-SUM(F27:F33),0)</f>
        <v>11.850773651391767</v>
      </c>
      <c r="G154" s="172">
        <f>G141 + G153 + IF(AND(OR($B$4="AT",$B$4="BE",$B$4="CH",$B$4="GB",$B$4="IE",$B$4="LT",$B$4="LU",$B$4="NL"),SUM(G143:G149)&gt;0),SUM(G143:G149)-SUM(G27:G33),0)</f>
        <v>2.6936221216365213</v>
      </c>
      <c r="H154" s="172">
        <f t="shared" ref="H154:AD154" si="2">H141 + H153 + IF(AND(OR($B$4="AT",$B$4="BE",$B$4="CH",$B$4="GB",$B$4="IE",$B$4="LT",$B$4="LU",$B$4="NL"),SUM(H143:H149)&gt;0),SUM(H143:H149)-SUM(H27:H33),0)</f>
        <v>9.1722166947015543E-2</v>
      </c>
      <c r="I154" s="172">
        <f t="shared" si="2"/>
        <v>1.3245653722027964</v>
      </c>
      <c r="J154" s="172">
        <f t="shared" si="2"/>
        <v>1.4416604609326304</v>
      </c>
      <c r="K154" s="172">
        <f t="shared" si="2"/>
        <v>1.6377813668995835</v>
      </c>
      <c r="L154" s="172">
        <f t="shared" si="2"/>
        <v>0.36963796476295674</v>
      </c>
      <c r="M154" s="172">
        <f t="shared" si="2"/>
        <v>44.311753152688716</v>
      </c>
      <c r="N154" s="172">
        <f t="shared" si="2"/>
        <v>6.8394825892435236</v>
      </c>
      <c r="O154" s="172">
        <f t="shared" si="2"/>
        <v>0.22133504536773249</v>
      </c>
      <c r="P154" s="172">
        <f t="shared" si="2"/>
        <v>0.250175417903376</v>
      </c>
      <c r="Q154" s="172">
        <f t="shared" si="2"/>
        <v>5.227125893277064E-2</v>
      </c>
      <c r="R154" s="172">
        <f t="shared" si="2"/>
        <v>0.32914743868184582</v>
      </c>
      <c r="S154" s="172">
        <f t="shared" si="2"/>
        <v>1.8962879291156496</v>
      </c>
      <c r="T154" s="172">
        <f t="shared" si="2"/>
        <v>0.82345589498600269</v>
      </c>
      <c r="U154" s="172">
        <f t="shared" si="2"/>
        <v>8.1499674148588386E-2</v>
      </c>
      <c r="V154" s="172">
        <f t="shared" si="2"/>
        <v>1.9809254219558259</v>
      </c>
      <c r="W154" s="172">
        <f t="shared" si="2"/>
        <v>34.56684537899897</v>
      </c>
      <c r="X154" s="172">
        <f t="shared" si="2"/>
        <v>0.15099726839785133</v>
      </c>
      <c r="Y154" s="172">
        <f t="shared" si="2"/>
        <v>0.20476392266822865</v>
      </c>
      <c r="Z154" s="172">
        <f t="shared" si="2"/>
        <v>8.2646400788492211E-2</v>
      </c>
      <c r="AA154" s="172">
        <f t="shared" si="2"/>
        <v>7.3792059953246836E-2</v>
      </c>
      <c r="AB154" s="172">
        <f t="shared" si="2"/>
        <v>0.51220159516142438</v>
      </c>
      <c r="AC154" s="172">
        <f t="shared" si="2"/>
        <v>9.9845926864020176E-2</v>
      </c>
      <c r="AD154" s="172">
        <f t="shared" si="2"/>
        <v>0.13431459962581518</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7620</xdr:colOff>
                    <xdr:row>1</xdr:row>
                    <xdr:rowOff>0</xdr:rowOff>
                  </from>
                  <to>
                    <xdr:col>7</xdr:col>
                    <xdr:colOff>213360</xdr:colOff>
                    <xdr:row>1</xdr:row>
                    <xdr:rowOff>0</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45720</xdr:colOff>
                    <xdr:row>1</xdr:row>
                    <xdr:rowOff>0</xdr:rowOff>
                  </from>
                  <to>
                    <xdr:col>9</xdr:col>
                    <xdr:colOff>586740</xdr:colOff>
                    <xdr:row>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AL18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1996</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0.85102218816099995</v>
      </c>
      <c r="F14" s="247">
        <v>1.0802282467000001E-2</v>
      </c>
      <c r="G14" s="247">
        <v>0.32469621750739508</v>
      </c>
      <c r="H14" s="247">
        <v>4.8216469770000015E-3</v>
      </c>
      <c r="I14" s="247">
        <v>0.17369310624554996</v>
      </c>
      <c r="J14" s="247">
        <v>0.17370073104554998</v>
      </c>
      <c r="K14" s="247">
        <v>0.17371121514554996</v>
      </c>
      <c r="L14" s="247">
        <v>5.7321584810827494E-3</v>
      </c>
      <c r="M14" s="247">
        <v>0.15419938073680001</v>
      </c>
      <c r="N14" s="247">
        <v>1.9622718211301928</v>
      </c>
      <c r="O14" s="247">
        <v>0.19623021655789877</v>
      </c>
      <c r="P14" s="247">
        <v>0.19623696352770001</v>
      </c>
      <c r="Q14" s="247">
        <v>4.2031312425400001E-2</v>
      </c>
      <c r="R14" s="247">
        <v>0.19623025105368422</v>
      </c>
      <c r="S14" s="247">
        <v>0.19623452550874845</v>
      </c>
      <c r="T14" s="247">
        <v>7.5433903215785469E-2</v>
      </c>
      <c r="U14" s="247">
        <v>6.3966573845039999E-3</v>
      </c>
      <c r="V14" s="247">
        <v>0.9614669918281924</v>
      </c>
      <c r="W14" s="247">
        <v>2.7533033976774992</v>
      </c>
      <c r="X14" s="247">
        <v>5.9494106777252011E-3</v>
      </c>
      <c r="Y14" s="247">
        <v>2.2847023658779996E-4</v>
      </c>
      <c r="Z14" s="247">
        <v>8.2391886587800006E-5</v>
      </c>
      <c r="AA14" s="247">
        <v>1.9874535742780001E-4</v>
      </c>
      <c r="AB14" s="247">
        <v>6.4589961734886009E-3</v>
      </c>
      <c r="AC14" s="247">
        <v>2.6559700000000002E-2</v>
      </c>
      <c r="AD14" s="247">
        <v>1.859179E-2</v>
      </c>
      <c r="AE14" s="248"/>
      <c r="AF14" s="249">
        <v>3.177</v>
      </c>
      <c r="AG14" s="249" t="s">
        <v>399</v>
      </c>
      <c r="AH14" s="249">
        <v>67.638795000000115</v>
      </c>
      <c r="AI14" s="249">
        <v>1793.9146121431713</v>
      </c>
      <c r="AJ14" s="249">
        <v>2854.1179011614959</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0.33974674958937012</v>
      </c>
      <c r="F23" s="247">
        <v>0.10651307621837072</v>
      </c>
      <c r="G23" s="247">
        <v>9.4647192845594627E-3</v>
      </c>
      <c r="H23" s="247">
        <v>6.0990506623784398E-5</v>
      </c>
      <c r="I23" s="247">
        <v>2.4827452971834075E-2</v>
      </c>
      <c r="J23" s="247">
        <v>3.0566794697554227E-2</v>
      </c>
      <c r="K23" s="247">
        <v>8.0896521762859483E-2</v>
      </c>
      <c r="L23" s="247">
        <v>1.2474746106537342E-2</v>
      </c>
      <c r="M23" s="247">
        <v>0.36354273712644458</v>
      </c>
      <c r="N23" s="247">
        <v>9.604443708920312E-3</v>
      </c>
      <c r="O23" s="247">
        <v>1.1962159796424917E-4</v>
      </c>
      <c r="P23" s="247" t="s">
        <v>501</v>
      </c>
      <c r="Q23" s="247" t="s">
        <v>501</v>
      </c>
      <c r="R23" s="247">
        <v>4.1543969719750278E-4</v>
      </c>
      <c r="S23" s="247">
        <v>1.8907354988370859E-2</v>
      </c>
      <c r="T23" s="247">
        <v>5.7669452915868496E-4</v>
      </c>
      <c r="U23" s="247">
        <v>8.0598310963733255E-5</v>
      </c>
      <c r="V23" s="247">
        <v>9.8517899026179107E-3</v>
      </c>
      <c r="W23" s="247" t="s">
        <v>501</v>
      </c>
      <c r="X23" s="247">
        <v>2.46909377229786E-4</v>
      </c>
      <c r="Y23" s="247">
        <v>4.0120339812096825E-4</v>
      </c>
      <c r="Z23" s="247" t="s">
        <v>399</v>
      </c>
      <c r="AA23" s="247" t="s">
        <v>399</v>
      </c>
      <c r="AB23" s="247">
        <v>6.4811277535075415E-4</v>
      </c>
      <c r="AC23" s="247" t="s">
        <v>501</v>
      </c>
      <c r="AD23" s="247" t="s">
        <v>399</v>
      </c>
      <c r="AE23" s="248"/>
      <c r="AF23" s="249">
        <v>346.4229497069457</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0.37501150435622538</v>
      </c>
      <c r="F24" s="247">
        <v>5.2320602592666375E-2</v>
      </c>
      <c r="G24" s="247">
        <v>2.37652487794099E-2</v>
      </c>
      <c r="H24" s="247">
        <v>1.1007605805943865E-3</v>
      </c>
      <c r="I24" s="247">
        <v>1.094115543726917E-2</v>
      </c>
      <c r="J24" s="247">
        <v>1.0942470784914267E-2</v>
      </c>
      <c r="K24" s="247">
        <v>1.0943493833082676E-2</v>
      </c>
      <c r="L24" s="247">
        <v>5.4074446898339954E-3</v>
      </c>
      <c r="M24" s="247">
        <v>8.2563863617834354E-2</v>
      </c>
      <c r="N24" s="247">
        <v>7.7113889344718263E-5</v>
      </c>
      <c r="O24" s="247">
        <v>4.709421264442691E-6</v>
      </c>
      <c r="P24" s="247">
        <v>1.0061213559434711E-3</v>
      </c>
      <c r="Q24" s="247">
        <v>1.9040600323939964E-4</v>
      </c>
      <c r="R24" s="247">
        <v>1.2035203419796663E-4</v>
      </c>
      <c r="S24" s="247">
        <v>1.1224260925553548E-4</v>
      </c>
      <c r="T24" s="247">
        <v>2.8535827287783306E-5</v>
      </c>
      <c r="U24" s="247">
        <v>1.5460643207219216E-4</v>
      </c>
      <c r="V24" s="247">
        <v>1.5167317257666927E-2</v>
      </c>
      <c r="W24" s="247">
        <v>1.6111587421869093E-3</v>
      </c>
      <c r="X24" s="247">
        <v>8.8211909261301058E-6</v>
      </c>
      <c r="Y24" s="247">
        <v>2.0864761436411135E-5</v>
      </c>
      <c r="Z24" s="247">
        <v>6.206409719321392E-6</v>
      </c>
      <c r="AA24" s="247">
        <v>5.3157680094079161E-6</v>
      </c>
      <c r="AB24" s="247">
        <v>4.1208130091270556E-5</v>
      </c>
      <c r="AC24" s="247">
        <v>9.0612837773403202E-8</v>
      </c>
      <c r="AD24" s="247">
        <v>2.4845455518513782E-5</v>
      </c>
      <c r="AE24" s="248"/>
      <c r="AF24" s="249">
        <v>477.82881271360003</v>
      </c>
      <c r="AG24" s="249">
        <v>0.14614973834419873</v>
      </c>
      <c r="AH24" s="249">
        <v>1754.865399046148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3.5199771934210466</v>
      </c>
      <c r="F27" s="247">
        <v>4.146851642950625</v>
      </c>
      <c r="G27" s="247">
        <v>0.18809579155330078</v>
      </c>
      <c r="H27" s="247">
        <v>3.7568475583845906E-2</v>
      </c>
      <c r="I27" s="247">
        <v>0.26634832084545551</v>
      </c>
      <c r="J27" s="247">
        <v>0.26634832084545551</v>
      </c>
      <c r="K27" s="247">
        <v>0.26634832084545551</v>
      </c>
      <c r="L27" s="247">
        <v>0.15678996820460209</v>
      </c>
      <c r="M27" s="247">
        <v>33.737015179425498</v>
      </c>
      <c r="N27" s="247">
        <v>3.903588851922899</v>
      </c>
      <c r="O27" s="247">
        <v>3.2222290379824269E-5</v>
      </c>
      <c r="P27" s="247">
        <v>1.6737795137063665E-3</v>
      </c>
      <c r="Q27" s="247">
        <v>5.0510314627208471E-5</v>
      </c>
      <c r="R27" s="247">
        <v>1.6179976458842336E-3</v>
      </c>
      <c r="S27" s="247">
        <v>1.1233704010634395E-3</v>
      </c>
      <c r="T27" s="247">
        <v>3.3790315350589741E-4</v>
      </c>
      <c r="U27" s="247">
        <v>3.657604849476846E-5</v>
      </c>
      <c r="V27" s="247">
        <v>6.1656607450851194E-3</v>
      </c>
      <c r="W27" s="247">
        <v>0.11040910000000001</v>
      </c>
      <c r="X27" s="247">
        <v>3.0005610530000003E-3</v>
      </c>
      <c r="Y27" s="247">
        <v>3.7569163724000001E-3</v>
      </c>
      <c r="Z27" s="247">
        <v>2.4819398947000001E-3</v>
      </c>
      <c r="AA27" s="247">
        <v>3.5337750084000002E-3</v>
      </c>
      <c r="AB27" s="247">
        <v>1.2773192328500001E-2</v>
      </c>
      <c r="AC27" s="247">
        <v>1.104091E-4</v>
      </c>
      <c r="AD27" s="247">
        <v>2.2770100000000001E-5</v>
      </c>
      <c r="AE27" s="248"/>
      <c r="AF27" s="249">
        <v>9952.7813183073995</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0.68465926415968215</v>
      </c>
      <c r="F28" s="247">
        <v>0.10773701468180068</v>
      </c>
      <c r="G28" s="247">
        <v>3.488035069746586E-2</v>
      </c>
      <c r="H28" s="247">
        <v>4.4885769356043498E-4</v>
      </c>
      <c r="I28" s="247">
        <v>0.10241040163708454</v>
      </c>
      <c r="J28" s="247">
        <v>0.10241040163708454</v>
      </c>
      <c r="K28" s="247">
        <v>0.10241040163708454</v>
      </c>
      <c r="L28" s="247">
        <v>5.9122790620425331E-2</v>
      </c>
      <c r="M28" s="247">
        <v>0.81998337629763685</v>
      </c>
      <c r="N28" s="247">
        <v>3.2344179175396469E-2</v>
      </c>
      <c r="O28" s="247">
        <v>1.6553090539974101E-6</v>
      </c>
      <c r="P28" s="247">
        <v>1.6103696627589218E-4</v>
      </c>
      <c r="Q28" s="247">
        <v>3.1952117604121533E-6</v>
      </c>
      <c r="R28" s="247">
        <v>2.4943498089916109E-4</v>
      </c>
      <c r="S28" s="247">
        <v>1.6758587054807678E-4</v>
      </c>
      <c r="T28" s="247">
        <v>8.3523314297296342E-6</v>
      </c>
      <c r="U28" s="247">
        <v>3.0798054128294874E-6</v>
      </c>
      <c r="V28" s="247">
        <v>5.5090278388182754E-4</v>
      </c>
      <c r="W28" s="247">
        <v>8.7693000000000007E-3</v>
      </c>
      <c r="X28" s="247">
        <v>5.7012777130000002E-4</v>
      </c>
      <c r="Y28" s="247">
        <v>6.4195838019999994E-4</v>
      </c>
      <c r="Z28" s="247">
        <v>5.0019362050000003E-4</v>
      </c>
      <c r="AA28" s="247">
        <v>5.3616283379999993E-4</v>
      </c>
      <c r="AB28" s="247">
        <v>2.2484426057999998E-3</v>
      </c>
      <c r="AC28" s="247">
        <v>8.7692000000000007E-6</v>
      </c>
      <c r="AD28" s="247">
        <v>2.1013000000000001E-6</v>
      </c>
      <c r="AE28" s="248"/>
      <c r="AF28" s="249">
        <v>1267.2238364423999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1.7940054355175508</v>
      </c>
      <c r="F29" s="247">
        <v>0.13867826253494736</v>
      </c>
      <c r="G29" s="247">
        <v>5.7048672544236873E-2</v>
      </c>
      <c r="H29" s="247">
        <v>1.1626362972492746E-3</v>
      </c>
      <c r="I29" s="247">
        <v>7.5018648598387958E-2</v>
      </c>
      <c r="J29" s="247">
        <v>7.5018648598387958E-2</v>
      </c>
      <c r="K29" s="247">
        <v>7.5018648598387958E-2</v>
      </c>
      <c r="L29" s="247">
        <v>4.0873528279982529E-2</v>
      </c>
      <c r="M29" s="247">
        <v>0.45838254389426508</v>
      </c>
      <c r="N29" s="247">
        <v>3.9999860658578078E-4</v>
      </c>
      <c r="O29" s="247">
        <v>2.3793782955644159E-6</v>
      </c>
      <c r="P29" s="247">
        <v>2.5204622269497945E-4</v>
      </c>
      <c r="Q29" s="247">
        <v>4.757413578050043E-6</v>
      </c>
      <c r="R29" s="247">
        <v>4.0412229562312643E-4</v>
      </c>
      <c r="S29" s="247">
        <v>2.710033543009251E-4</v>
      </c>
      <c r="T29" s="247">
        <v>9.5376583784394845E-6</v>
      </c>
      <c r="U29" s="247">
        <v>4.756070564971255E-6</v>
      </c>
      <c r="V29" s="247">
        <v>8.560524113024623E-4</v>
      </c>
      <c r="W29" s="247">
        <v>1.00141E-2</v>
      </c>
      <c r="X29" s="247">
        <v>1.4305923440000002E-4</v>
      </c>
      <c r="Y29" s="247">
        <v>8.6630314199999999E-4</v>
      </c>
      <c r="Z29" s="247">
        <v>9.6803415380000007E-4</v>
      </c>
      <c r="AA29" s="247">
        <v>2.2253658689999999E-4</v>
      </c>
      <c r="AB29" s="247">
        <v>2.1999331171000001E-3</v>
      </c>
      <c r="AC29" s="247">
        <v>4.7941000000000004E-6</v>
      </c>
      <c r="AD29" s="247">
        <v>1.8326E-6</v>
      </c>
      <c r="AE29" s="248"/>
      <c r="AF29" s="249">
        <v>2030.0562423517999</v>
      </c>
      <c r="AG29" s="249" t="s">
        <v>399</v>
      </c>
      <c r="AH29" s="249">
        <v>18.748689468199998</v>
      </c>
      <c r="AI29" s="249" t="s">
        <v>399</v>
      </c>
      <c r="AJ29" s="249" t="s">
        <v>399</v>
      </c>
      <c r="AK29" s="249" t="s">
        <v>399</v>
      </c>
      <c r="AL29" s="250" t="s">
        <v>12</v>
      </c>
    </row>
    <row r="30" spans="1:38" s="1" customFormat="1" ht="26.25" customHeight="1" thickBot="1" x14ac:dyDescent="0.3">
      <c r="A30" s="244" t="s">
        <v>123</v>
      </c>
      <c r="B30" s="244" t="s">
        <v>166</v>
      </c>
      <c r="C30" s="245" t="s">
        <v>54</v>
      </c>
      <c r="D30" s="246"/>
      <c r="E30" s="247">
        <v>8.6023878206073056E-3</v>
      </c>
      <c r="F30" s="247">
        <v>0.20099874059362177</v>
      </c>
      <c r="G30" s="247">
        <v>1.0207625913727463E-3</v>
      </c>
      <c r="H30" s="247">
        <v>8.3417461668112205E-5</v>
      </c>
      <c r="I30" s="247">
        <v>3.3027504000405438E-3</v>
      </c>
      <c r="J30" s="247">
        <v>3.3027504000405438E-3</v>
      </c>
      <c r="K30" s="247">
        <v>3.3027504000405438E-3</v>
      </c>
      <c r="L30" s="247">
        <v>5.0898180329696989E-4</v>
      </c>
      <c r="M30" s="247">
        <v>0.94556893664854957</v>
      </c>
      <c r="N30" s="247">
        <v>4.7659709679486233E-2</v>
      </c>
      <c r="O30" s="247">
        <v>4.2134067895963517E-5</v>
      </c>
      <c r="P30" s="247">
        <v>1.4801057574904821E-5</v>
      </c>
      <c r="Q30" s="247">
        <v>5.1038129568637307E-7</v>
      </c>
      <c r="R30" s="247">
        <v>1.8669195962557917E-4</v>
      </c>
      <c r="S30" s="247">
        <v>7.1382669162986627E-3</v>
      </c>
      <c r="T30" s="247">
        <v>2.9619465985815358E-4</v>
      </c>
      <c r="U30" s="247">
        <v>4.195076169553001E-5</v>
      </c>
      <c r="V30" s="247">
        <v>4.182364514283712E-3</v>
      </c>
      <c r="W30" s="247">
        <v>1.1691E-3</v>
      </c>
      <c r="X30" s="247">
        <v>1.7815096200000001E-5</v>
      </c>
      <c r="Y30" s="247">
        <v>3.2661009800000002E-5</v>
      </c>
      <c r="Z30" s="247">
        <v>1.11344352E-5</v>
      </c>
      <c r="AA30" s="247">
        <v>3.8228227500000006E-5</v>
      </c>
      <c r="AB30" s="247">
        <v>9.9838768700000018E-5</v>
      </c>
      <c r="AC30" s="247">
        <v>1.1691E-6</v>
      </c>
      <c r="AD30" s="247">
        <v>1.1691E-6</v>
      </c>
      <c r="AE30" s="248"/>
      <c r="AF30" s="249">
        <v>74.920029766400006</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0.79241463408794588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36.768387684119681</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4.6354252082216364E-2</v>
      </c>
      <c r="J32" s="247">
        <v>8.8173763825893106E-2</v>
      </c>
      <c r="K32" s="247">
        <v>0.11407561208344034</v>
      </c>
      <c r="L32" s="247">
        <v>4.522784581909774E-3</v>
      </c>
      <c r="M32" s="247" t="s">
        <v>399</v>
      </c>
      <c r="N32" s="247">
        <v>0.1275379910567962</v>
      </c>
      <c r="O32" s="247">
        <v>5.7624688363627644E-4</v>
      </c>
      <c r="P32" s="299" t="s">
        <v>501</v>
      </c>
      <c r="Q32" s="247">
        <v>1.4659160424737817E-3</v>
      </c>
      <c r="R32" s="247">
        <v>4.7413461654325022E-2</v>
      </c>
      <c r="S32" s="247">
        <v>1.0394361010834441</v>
      </c>
      <c r="T32" s="247">
        <v>7.4015436710601493E-3</v>
      </c>
      <c r="U32" s="247">
        <v>9.2708504164432754E-4</v>
      </c>
      <c r="V32" s="247">
        <v>0.36974498559340696</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3748.0465307903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1.7679152514849212E-2</v>
      </c>
      <c r="J33" s="247">
        <v>3.2739171323794836E-2</v>
      </c>
      <c r="K33" s="247">
        <v>6.5478342647589671E-2</v>
      </c>
      <c r="L33" s="247">
        <v>6.9407043206445071E-4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3748.0465307903</v>
      </c>
      <c r="AL33" s="250" t="s">
        <v>459</v>
      </c>
    </row>
    <row r="34" spans="1:38" s="1" customFormat="1" ht="26.25" customHeight="1" thickBot="1" x14ac:dyDescent="0.3">
      <c r="A34" s="244" t="s">
        <v>121</v>
      </c>
      <c r="B34" s="244" t="s">
        <v>170</v>
      </c>
      <c r="C34" s="245" t="s">
        <v>58</v>
      </c>
      <c r="D34" s="246"/>
      <c r="E34" s="247">
        <v>0.11337229316618022</v>
      </c>
      <c r="F34" s="247">
        <v>1.006306982820402E-2</v>
      </c>
      <c r="G34" s="247">
        <v>8.8354125109000158E-3</v>
      </c>
      <c r="H34" s="247">
        <v>1.5159707781860029E-5</v>
      </c>
      <c r="I34" s="247">
        <v>2.9640483865514054E-3</v>
      </c>
      <c r="J34" s="247">
        <v>3.1147154209478058E-3</v>
      </c>
      <c r="K34" s="247">
        <v>3.2886335408992061E-3</v>
      </c>
      <c r="L34" s="247">
        <v>1.9266314512584139E-3</v>
      </c>
      <c r="M34" s="247">
        <v>2.3148780778558042E-2</v>
      </c>
      <c r="N34" s="247" t="s">
        <v>501</v>
      </c>
      <c r="O34" s="247">
        <v>2.167001173726004E-5</v>
      </c>
      <c r="P34" s="247" t="s">
        <v>501</v>
      </c>
      <c r="Q34" s="247" t="s">
        <v>501</v>
      </c>
      <c r="R34" s="247">
        <v>1.0816405000186021E-4</v>
      </c>
      <c r="S34" s="247">
        <v>3.6773916913788065E-3</v>
      </c>
      <c r="T34" s="247">
        <v>1.5141106913416029E-4</v>
      </c>
      <c r="U34" s="247">
        <v>2.167001173726004E-5</v>
      </c>
      <c r="V34" s="247">
        <v>2.1632810000372042E-3</v>
      </c>
      <c r="W34" s="247" t="s">
        <v>501</v>
      </c>
      <c r="X34" s="247">
        <v>6.4917030869560111E-5</v>
      </c>
      <c r="Y34" s="247">
        <v>1.0816405000186021E-4</v>
      </c>
      <c r="Z34" s="247" t="s">
        <v>501</v>
      </c>
      <c r="AA34" s="247" t="s">
        <v>501</v>
      </c>
      <c r="AB34" s="247">
        <v>1.7308108087142032E-4</v>
      </c>
      <c r="AC34" s="247" t="s">
        <v>399</v>
      </c>
      <c r="AD34" s="247" t="s">
        <v>399</v>
      </c>
      <c r="AE34" s="248"/>
      <c r="AF34" s="249">
        <v>93.004342220000169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4.4533338547612572E-2</v>
      </c>
      <c r="F36" s="247">
        <v>1.5884207774403104E-3</v>
      </c>
      <c r="G36" s="247">
        <v>1.7071926058778095E-3</v>
      </c>
      <c r="H36" s="247">
        <v>4.1460391857032524E-6</v>
      </c>
      <c r="I36" s="247">
        <v>7.9408844639116403E-4</v>
      </c>
      <c r="J36" s="247">
        <v>8.5091357170109674E-4</v>
      </c>
      <c r="K36" s="247">
        <v>8.5091357170109674E-4</v>
      </c>
      <c r="L36" s="247">
        <v>2.6378320722734002E-4</v>
      </c>
      <c r="M36" s="247">
        <v>4.1972549638795856E-3</v>
      </c>
      <c r="N36" s="247">
        <v>7.3726332108123112E-5</v>
      </c>
      <c r="O36" s="247">
        <v>5.6825125309932805E-6</v>
      </c>
      <c r="P36" s="247">
        <v>1.7023149127181584E-5</v>
      </c>
      <c r="Q36" s="247">
        <v>2.2681273192376614E-5</v>
      </c>
      <c r="R36" s="247">
        <v>2.8363785723369894E-5</v>
      </c>
      <c r="S36" s="247">
        <v>4.9923189489026795E-4</v>
      </c>
      <c r="T36" s="247">
        <v>5.672757144673979E-4</v>
      </c>
      <c r="U36" s="247">
        <v>5.6727571446739789E-5</v>
      </c>
      <c r="V36" s="247">
        <v>6.8068208042928091E-4</v>
      </c>
      <c r="W36" s="247">
        <v>7.3726332108123113E-2</v>
      </c>
      <c r="X36" s="247" t="s">
        <v>501</v>
      </c>
      <c r="Y36" s="247" t="s">
        <v>501</v>
      </c>
      <c r="Z36" s="247" t="s">
        <v>501</v>
      </c>
      <c r="AA36" s="247" t="s">
        <v>501</v>
      </c>
      <c r="AB36" s="247">
        <v>1.9266887980620993E-6</v>
      </c>
      <c r="AC36" s="247">
        <v>4.5362546384753228E-5</v>
      </c>
      <c r="AD36" s="247">
        <v>2.1559403765656907E-5</v>
      </c>
      <c r="AE36" s="248"/>
      <c r="AF36" s="249">
        <v>24.388465798254419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20.661016042780751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1.5146296117845041E-2</v>
      </c>
      <c r="F38" s="247">
        <v>1.2329624094224744E-3</v>
      </c>
      <c r="G38" s="247">
        <v>4.0804630106861927E-4</v>
      </c>
      <c r="H38" s="247">
        <v>2.6146514906355683E-6</v>
      </c>
      <c r="I38" s="247">
        <v>1.1019072022237283E-3</v>
      </c>
      <c r="J38" s="247">
        <v>1.238458259036624E-3</v>
      </c>
      <c r="K38" s="247">
        <v>2.0106902383870032E-3</v>
      </c>
      <c r="L38" s="247">
        <v>5.5856475512062337E-4</v>
      </c>
      <c r="M38" s="247">
        <v>5.5089319660356888E-3</v>
      </c>
      <c r="N38" s="247">
        <v>7.71663419715358E-7</v>
      </c>
      <c r="O38" s="247">
        <v>7.5583247441589865E-6</v>
      </c>
      <c r="P38" s="247" t="s">
        <v>501</v>
      </c>
      <c r="Q38" s="247" t="s">
        <v>501</v>
      </c>
      <c r="R38" s="247">
        <v>2.1305593030104705E-5</v>
      </c>
      <c r="S38" s="247">
        <v>7.5194957464171726E-4</v>
      </c>
      <c r="T38" s="247">
        <v>2.7981875131746253E-5</v>
      </c>
      <c r="U38" s="247">
        <v>3.4005244886005864E-6</v>
      </c>
      <c r="V38" s="247">
        <v>4.7838432041938346E-4</v>
      </c>
      <c r="W38" s="247" t="s">
        <v>501</v>
      </c>
      <c r="X38" s="247">
        <v>1.0182290039829864E-5</v>
      </c>
      <c r="Y38" s="247">
        <v>1.6971949686286185E-5</v>
      </c>
      <c r="Z38" s="247" t="s">
        <v>399</v>
      </c>
      <c r="AA38" s="247" t="s">
        <v>399</v>
      </c>
      <c r="AB38" s="247">
        <v>2.7154239726116055E-5</v>
      </c>
      <c r="AC38" s="247" t="s">
        <v>501</v>
      </c>
      <c r="AD38" s="247" t="s">
        <v>399</v>
      </c>
      <c r="AE38" s="248"/>
      <c r="AF38" s="249">
        <v>14.526154103253862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0.8977206396296179</v>
      </c>
      <c r="F39" s="247">
        <v>0.38754071767260639</v>
      </c>
      <c r="G39" s="247">
        <v>0.59406287991906104</v>
      </c>
      <c r="H39" s="247">
        <v>7.4787867976524453E-3</v>
      </c>
      <c r="I39" s="247">
        <v>0.12120236234030428</v>
      </c>
      <c r="J39" s="247">
        <v>0.13991751726532209</v>
      </c>
      <c r="K39" s="247">
        <v>0.13991751726532209</v>
      </c>
      <c r="L39" s="247">
        <v>6.3239377859667753E-2</v>
      </c>
      <c r="M39" s="247">
        <v>0.91149230384955837</v>
      </c>
      <c r="N39" s="247">
        <v>5.0032753852216949E-2</v>
      </c>
      <c r="O39" s="247">
        <v>9.4604016870111828E-4</v>
      </c>
      <c r="P39" s="247">
        <v>6.793291967637261E-3</v>
      </c>
      <c r="Q39" s="247">
        <v>4.2616838708616107E-3</v>
      </c>
      <c r="R39" s="247">
        <v>6.2532373629895999E-2</v>
      </c>
      <c r="S39" s="247">
        <v>1.8744859700985137E-2</v>
      </c>
      <c r="T39" s="247">
        <v>0.77994664575557859</v>
      </c>
      <c r="U39" s="247">
        <v>1.2864834998486062E-3</v>
      </c>
      <c r="V39" s="247">
        <v>0.12063111664862497</v>
      </c>
      <c r="W39" s="247">
        <v>4.3371265043500563E-2</v>
      </c>
      <c r="X39" s="247">
        <v>2.00788694126935E-5</v>
      </c>
      <c r="Y39" s="247">
        <v>4.2489827579909521E-5</v>
      </c>
      <c r="Z39" s="247">
        <v>2.3172659674455155E-5</v>
      </c>
      <c r="AA39" s="247">
        <v>2.1696484402782236E-5</v>
      </c>
      <c r="AB39" s="247">
        <v>1.0743784106984042E-4</v>
      </c>
      <c r="AC39" s="247" t="s">
        <v>501</v>
      </c>
      <c r="AD39" s="247" t="s">
        <v>501</v>
      </c>
      <c r="AE39" s="248"/>
      <c r="AF39" s="249">
        <v>6238.3849750059362</v>
      </c>
      <c r="AG39" s="249" t="s">
        <v>399</v>
      </c>
      <c r="AH39" s="249">
        <v>11424.913833586419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1.8390155676468811</v>
      </c>
      <c r="F41" s="247">
        <v>0.35302003990383074</v>
      </c>
      <c r="G41" s="247">
        <v>1.2999982346194492</v>
      </c>
      <c r="H41" s="247">
        <v>2.278329364330187E-2</v>
      </c>
      <c r="I41" s="247">
        <v>0.30347838399779065</v>
      </c>
      <c r="J41" s="247">
        <v>0.30761005725450968</v>
      </c>
      <c r="K41" s="247">
        <v>0.3310381600366013</v>
      </c>
      <c r="L41" s="247">
        <v>2.0943981930713281E-2</v>
      </c>
      <c r="M41" s="247">
        <v>4.0158211039300582</v>
      </c>
      <c r="N41" s="247">
        <v>7.4316254274479646E-2</v>
      </c>
      <c r="O41" s="247">
        <v>2.7336714328299603E-3</v>
      </c>
      <c r="P41" s="247">
        <v>6.6448311554019156E-3</v>
      </c>
      <c r="Q41" s="247">
        <v>4.315359524145029E-3</v>
      </c>
      <c r="R41" s="247">
        <v>1.1738262193799445E-2</v>
      </c>
      <c r="S41" s="247">
        <v>1.4416088603438428E-2</v>
      </c>
      <c r="T41" s="247">
        <v>7.2194753010886596E-3</v>
      </c>
      <c r="U41" s="247">
        <v>6.5147409237658382E-2</v>
      </c>
      <c r="V41" s="247">
        <v>0.19871699486329134</v>
      </c>
      <c r="W41" s="247">
        <v>0.57587759773679681</v>
      </c>
      <c r="X41" s="247">
        <v>0.13217483249122769</v>
      </c>
      <c r="Y41" s="247">
        <v>0.18577991817486089</v>
      </c>
      <c r="Z41" s="247">
        <v>7.3609853650932658E-2</v>
      </c>
      <c r="AA41" s="247">
        <v>6.5216174218119538E-2</v>
      </c>
      <c r="AB41" s="247">
        <v>0.45678077853514076</v>
      </c>
      <c r="AC41" s="247">
        <v>1.0679079663743676E-3</v>
      </c>
      <c r="AD41" s="247">
        <v>9.1782814261339926E-2</v>
      </c>
      <c r="AE41" s="248"/>
      <c r="AF41" s="249">
        <v>11503.127999999988</v>
      </c>
      <c r="AG41" s="249">
        <v>539.86576110174371</v>
      </c>
      <c r="AH41" s="249">
        <v>24290.230000000007</v>
      </c>
      <c r="AI41" s="249">
        <v>146.6382388982573</v>
      </c>
      <c r="AJ41" s="249" t="s">
        <v>399</v>
      </c>
      <c r="AK41" s="249" t="s">
        <v>414</v>
      </c>
      <c r="AL41" s="250" t="s">
        <v>12</v>
      </c>
    </row>
    <row r="42" spans="1:38" s="1" customFormat="1" ht="26.25" customHeight="1" thickBot="1" x14ac:dyDescent="0.3">
      <c r="A42" s="244" t="s">
        <v>121</v>
      </c>
      <c r="B42" s="244" t="s">
        <v>178</v>
      </c>
      <c r="C42" s="245" t="s">
        <v>60</v>
      </c>
      <c r="D42" s="246"/>
      <c r="E42" s="247">
        <v>3.4712317645874272E-3</v>
      </c>
      <c r="F42" s="247">
        <v>0.11939104352420744</v>
      </c>
      <c r="G42" s="247">
        <v>3.0474496500217617E-4</v>
      </c>
      <c r="H42" s="247">
        <v>6.7990543925191376E-6</v>
      </c>
      <c r="I42" s="247">
        <v>3.6481633666116651E-4</v>
      </c>
      <c r="J42" s="247">
        <v>3.7667505731788653E-4</v>
      </c>
      <c r="K42" s="247">
        <v>3.8994623775676654E-4</v>
      </c>
      <c r="L42" s="247">
        <v>3.3920245865038358E-5</v>
      </c>
      <c r="M42" s="247">
        <v>0.3037843920535378</v>
      </c>
      <c r="N42" s="247">
        <v>1.41343137490481E-2</v>
      </c>
      <c r="O42" s="247">
        <v>5.3613046376762741E-6</v>
      </c>
      <c r="P42" s="247" t="s">
        <v>501</v>
      </c>
      <c r="Q42" s="247" t="s">
        <v>501</v>
      </c>
      <c r="R42" s="247">
        <v>4.8783857261206965E-5</v>
      </c>
      <c r="S42" s="247">
        <v>1.3763446736953819E-3</v>
      </c>
      <c r="T42" s="247">
        <v>3.9192594181178706E-5</v>
      </c>
      <c r="U42" s="247">
        <v>5.0790827500362739E-6</v>
      </c>
      <c r="V42" s="247">
        <v>6.8695740244861922E-4</v>
      </c>
      <c r="W42" s="247" t="s">
        <v>501</v>
      </c>
      <c r="X42" s="247">
        <v>1.5899888341814942E-5</v>
      </c>
      <c r="Y42" s="247">
        <v>1.6980163509814941E-5</v>
      </c>
      <c r="Z42" s="247" t="s">
        <v>399</v>
      </c>
      <c r="AA42" s="247" t="s">
        <v>399</v>
      </c>
      <c r="AB42" s="247">
        <v>3.288005185162988E-5</v>
      </c>
      <c r="AC42" s="247" t="s">
        <v>501</v>
      </c>
      <c r="AD42" s="247" t="s">
        <v>399</v>
      </c>
      <c r="AE42" s="248"/>
      <c r="AF42" s="249">
        <v>22.233176830008766</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2.1782069364174525E-3</v>
      </c>
      <c r="F44" s="247">
        <v>1.3732662791290077E-2</v>
      </c>
      <c r="G44" s="247">
        <v>8.403067170907979E-5</v>
      </c>
      <c r="H44" s="247">
        <v>4.8180619464780509E-7</v>
      </c>
      <c r="I44" s="247">
        <v>3.8950215213956582E-4</v>
      </c>
      <c r="J44" s="247">
        <v>1.8007009446780282E-3</v>
      </c>
      <c r="K44" s="247">
        <v>6.0492260244472589E-3</v>
      </c>
      <c r="L44" s="247">
        <v>8.2342924361841606E-5</v>
      </c>
      <c r="M44" s="247">
        <v>3.0143120542779189E-2</v>
      </c>
      <c r="N44" s="247">
        <v>1.2012443239804585E-3</v>
      </c>
      <c r="O44" s="247">
        <v>2.3564032310333578E-6</v>
      </c>
      <c r="P44" s="247" t="s">
        <v>501</v>
      </c>
      <c r="Q44" s="247" t="s">
        <v>501</v>
      </c>
      <c r="R44" s="247">
        <v>7.28101384460525E-6</v>
      </c>
      <c r="S44" s="247">
        <v>3.1126741050287849E-4</v>
      </c>
      <c r="T44" s="247">
        <v>9.113186448656577E-6</v>
      </c>
      <c r="U44" s="247">
        <v>9.1608564892566474E-7</v>
      </c>
      <c r="V44" s="247">
        <v>1.8018947525948962E-4</v>
      </c>
      <c r="W44" s="247" t="s">
        <v>501</v>
      </c>
      <c r="X44" s="247">
        <v>3.1799543694769948E-6</v>
      </c>
      <c r="Y44" s="247">
        <v>4.1488054619283246E-6</v>
      </c>
      <c r="Z44" s="247" t="s">
        <v>399</v>
      </c>
      <c r="AA44" s="247" t="s">
        <v>399</v>
      </c>
      <c r="AB44" s="247">
        <v>7.3287598314053168E-6</v>
      </c>
      <c r="AC44" s="247" t="s">
        <v>501</v>
      </c>
      <c r="AD44" s="247" t="s">
        <v>399</v>
      </c>
      <c r="AE44" s="248"/>
      <c r="AF44" s="249">
        <v>3.957847247381455</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1.0330912934915199E-4</v>
      </c>
      <c r="F47" s="247">
        <v>1.4482483446455219E-5</v>
      </c>
      <c r="G47" s="247">
        <v>2.7965565058272078E-6</v>
      </c>
      <c r="H47" s="247">
        <v>1.6947402725619012E-8</v>
      </c>
      <c r="I47" s="247">
        <v>1.2122085315010434E-5</v>
      </c>
      <c r="J47" s="247">
        <v>9.5212552761664507E-5</v>
      </c>
      <c r="K47" s="247">
        <v>7.0827638832293325E-4</v>
      </c>
      <c r="L47" s="247">
        <v>5.3911526485384363E-6</v>
      </c>
      <c r="M47" s="247">
        <v>4.9754840914034632E-5</v>
      </c>
      <c r="N47" s="247">
        <v>3.8610628562517493E-8</v>
      </c>
      <c r="O47" s="247">
        <v>1.3748298933952286E-6</v>
      </c>
      <c r="P47" s="247" t="s">
        <v>501</v>
      </c>
      <c r="Q47" s="247" t="s">
        <v>501</v>
      </c>
      <c r="R47" s="247">
        <v>1.6075687107820035E-6</v>
      </c>
      <c r="S47" s="247">
        <v>1.445291001379275E-4</v>
      </c>
      <c r="T47" s="247">
        <v>1.622318119770666E-6</v>
      </c>
      <c r="U47" s="247">
        <v>2.3311574800024118E-8</v>
      </c>
      <c r="V47" s="247">
        <v>5.0478933233989049E-5</v>
      </c>
      <c r="W47" s="247" t="s">
        <v>501</v>
      </c>
      <c r="X47" s="247">
        <v>6.5147335289963643E-8</v>
      </c>
      <c r="Y47" s="247">
        <v>1.1008394329553165E-7</v>
      </c>
      <c r="Z47" s="247" t="s">
        <v>399</v>
      </c>
      <c r="AA47" s="247" t="s">
        <v>399</v>
      </c>
      <c r="AB47" s="247">
        <v>1.7523127858549529E-7</v>
      </c>
      <c r="AC47" s="247" t="s">
        <v>501</v>
      </c>
      <c r="AD47" s="247" t="s">
        <v>399</v>
      </c>
      <c r="AE47" s="248"/>
      <c r="AF47" s="249">
        <v>9.9530265667568937E-2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472</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0.40120116724572358</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0.48348984557288949</v>
      </c>
      <c r="AL53" s="250" t="s">
        <v>373</v>
      </c>
    </row>
    <row r="54" spans="1:38" s="1" customFormat="1" ht="37.5" customHeight="1" thickBot="1" x14ac:dyDescent="0.3">
      <c r="A54" s="244" t="s">
        <v>116</v>
      </c>
      <c r="B54" s="251" t="s">
        <v>188</v>
      </c>
      <c r="C54" s="254" t="s">
        <v>291</v>
      </c>
      <c r="D54" s="256"/>
      <c r="E54" s="247" t="s">
        <v>399</v>
      </c>
      <c r="F54" s="247">
        <v>0.57232406621273824</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37154.423778065844</v>
      </c>
      <c r="AL54" s="250" t="s">
        <v>487</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t="s">
        <v>472</v>
      </c>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488</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489</v>
      </c>
    </row>
    <row r="61" spans="1:38" s="1" customFormat="1" ht="26.25" customHeight="1" thickBot="1" x14ac:dyDescent="0.3">
      <c r="A61" s="244" t="s">
        <v>114</v>
      </c>
      <c r="B61" s="257" t="s">
        <v>329</v>
      </c>
      <c r="C61" s="245" t="s">
        <v>74</v>
      </c>
      <c r="D61" s="246"/>
      <c r="E61" s="247" t="s">
        <v>500</v>
      </c>
      <c r="F61" s="247" t="s">
        <v>500</v>
      </c>
      <c r="G61" s="247" t="s">
        <v>500</v>
      </c>
      <c r="H61" s="247" t="s">
        <v>500</v>
      </c>
      <c r="I61" s="247">
        <v>2.3363634084291188E-3</v>
      </c>
      <c r="J61" s="247">
        <v>2.336363408429119E-2</v>
      </c>
      <c r="K61" s="247">
        <v>7.761455111111111E-2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63121.471264367821</v>
      </c>
      <c r="AL61" s="250" t="s">
        <v>490</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491</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472</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472</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472</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1.0198517683159429</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948122</v>
      </c>
      <c r="AL82" s="250" t="s">
        <v>398</v>
      </c>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2.0706684017492503</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0.10976692830600003</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948122</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472</v>
      </c>
    </row>
    <row r="89" spans="1:38" s="1" customFormat="1" ht="26.25" customHeight="1" thickBot="1" x14ac:dyDescent="0.3">
      <c r="A89" s="244" t="s">
        <v>117</v>
      </c>
      <c r="B89" s="254" t="s">
        <v>224</v>
      </c>
      <c r="C89" s="259" t="s">
        <v>91</v>
      </c>
      <c r="D89" s="246"/>
      <c r="E89" s="247" t="s">
        <v>399</v>
      </c>
      <c r="F89" s="247">
        <v>0.54456261799999994</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472</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t="s">
        <v>472</v>
      </c>
    </row>
    <row r="91" spans="1:38" s="1" customFormat="1" ht="26.25" customHeight="1" thickBot="1" x14ac:dyDescent="0.3">
      <c r="A91" s="244" t="s">
        <v>117</v>
      </c>
      <c r="B91" s="251" t="s">
        <v>431</v>
      </c>
      <c r="C91" s="254" t="s">
        <v>283</v>
      </c>
      <c r="D91" s="246"/>
      <c r="E91" s="247">
        <v>4.7074688817094132E-3</v>
      </c>
      <c r="F91" s="247">
        <v>1.2510930356225506E-2</v>
      </c>
      <c r="G91" s="247">
        <v>1.9271572473280449E-3</v>
      </c>
      <c r="H91" s="247">
        <v>1.0727347309573523E-2</v>
      </c>
      <c r="I91" s="247">
        <v>8.0708478561542174E-2</v>
      </c>
      <c r="J91" s="247">
        <v>9.079231384914685E-2</v>
      </c>
      <c r="K91" s="247">
        <v>9.2875073492751745E-2</v>
      </c>
      <c r="L91" s="247">
        <v>3.1406571038871875E-4</v>
      </c>
      <c r="M91" s="247">
        <v>0.14393085085751769</v>
      </c>
      <c r="N91" s="247">
        <v>0.16507393961284925</v>
      </c>
      <c r="O91" s="247">
        <v>1.6783367859168782E-2</v>
      </c>
      <c r="P91" s="247">
        <v>3.7386596114420245E-4</v>
      </c>
      <c r="Q91" s="247">
        <v>2.9606611621799947E-4</v>
      </c>
      <c r="R91" s="247">
        <v>1.4070011042401898E-2</v>
      </c>
      <c r="S91" s="247">
        <v>0.53616989908694912</v>
      </c>
      <c r="T91" s="247">
        <v>3.0864631596943207E-2</v>
      </c>
      <c r="U91" s="247">
        <v>2.5545164117319269E-3</v>
      </c>
      <c r="V91" s="247">
        <v>0.30980974588019139</v>
      </c>
      <c r="W91" s="247">
        <v>2.5849029661622946E-4</v>
      </c>
      <c r="X91" s="247">
        <v>2.869242292440147E-4</v>
      </c>
      <c r="Y91" s="247">
        <v>1.1632063347730324E-4</v>
      </c>
      <c r="Z91" s="247">
        <v>1.1632063347730324E-4</v>
      </c>
      <c r="AA91" s="247">
        <v>1.1632063347730324E-4</v>
      </c>
      <c r="AB91" s="247">
        <v>6.3588612967592452E-4</v>
      </c>
      <c r="AC91" s="247" t="s">
        <v>501</v>
      </c>
      <c r="AD91" s="247" t="s">
        <v>501</v>
      </c>
      <c r="AE91" s="248"/>
      <c r="AF91" s="249" t="s">
        <v>399</v>
      </c>
      <c r="AG91" s="249" t="s">
        <v>399</v>
      </c>
      <c r="AH91" s="249" t="s">
        <v>399</v>
      </c>
      <c r="AI91" s="249" t="s">
        <v>399</v>
      </c>
      <c r="AJ91" s="249" t="s">
        <v>399</v>
      </c>
      <c r="AK91" s="249" t="s">
        <v>503</v>
      </c>
      <c r="AL91" s="250" t="s">
        <v>472</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9.3018570369340747E-2</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t="s">
        <v>472</v>
      </c>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472</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472</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472</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472</v>
      </c>
    </row>
    <row r="99" spans="1:38" s="1" customFormat="1" ht="26.25" customHeight="1" thickBot="1" x14ac:dyDescent="0.3">
      <c r="A99" s="244" t="s">
        <v>118</v>
      </c>
      <c r="B99" s="244" t="s">
        <v>226</v>
      </c>
      <c r="C99" s="245" t="s">
        <v>434</v>
      </c>
      <c r="D99" s="263"/>
      <c r="E99" s="247">
        <v>3.3061510141142112E-5</v>
      </c>
      <c r="F99" s="247">
        <v>8.8410773972602747E-4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2.0950151413582716E-4</v>
      </c>
      <c r="F100" s="247">
        <v>2.9724961095890412E-3</v>
      </c>
      <c r="G100" s="247" t="s">
        <v>399</v>
      </c>
      <c r="H100" s="247">
        <v>4.0467510140363913E-3</v>
      </c>
      <c r="I100" s="247">
        <v>8.5680000000000006E-5</v>
      </c>
      <c r="J100" s="247">
        <v>1.2852000000000002E-4</v>
      </c>
      <c r="K100" s="247">
        <v>2.8083999999999997E-4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0.47599999999999998</v>
      </c>
      <c r="AL100" s="250" t="s">
        <v>402</v>
      </c>
    </row>
    <row r="101" spans="1:38" s="1" customFormat="1" ht="26.25" customHeight="1" thickBot="1" x14ac:dyDescent="0.3">
      <c r="A101" s="244" t="s">
        <v>118</v>
      </c>
      <c r="B101" s="244" t="s">
        <v>229</v>
      </c>
      <c r="C101" s="245" t="s">
        <v>272</v>
      </c>
      <c r="D101" s="263"/>
      <c r="E101" s="247">
        <v>1.086500829375596E-6</v>
      </c>
      <c r="F101" s="247">
        <v>1.5544800892936936E-5</v>
      </c>
      <c r="G101" s="247" t="s">
        <v>399</v>
      </c>
      <c r="H101" s="247">
        <v>4.2278177484812272E-5</v>
      </c>
      <c r="I101" s="247">
        <v>1.3599999999999999E-6</v>
      </c>
      <c r="J101" s="247">
        <v>4.0799999999999999E-6</v>
      </c>
      <c r="K101" s="247">
        <v>9.5200000000000003E-6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6.8000000000000005E-2</v>
      </c>
      <c r="AL101" s="250" t="s">
        <v>402</v>
      </c>
    </row>
    <row r="102" spans="1:38" s="1" customFormat="1" ht="26.25" customHeight="1" thickBot="1" x14ac:dyDescent="0.3">
      <c r="A102" s="244" t="s">
        <v>118</v>
      </c>
      <c r="B102" s="244" t="s">
        <v>230</v>
      </c>
      <c r="C102" s="245" t="s">
        <v>436</v>
      </c>
      <c r="D102" s="263"/>
      <c r="E102" s="247" t="s">
        <v>500</v>
      </c>
      <c r="F102" s="247" t="s">
        <v>399</v>
      </c>
      <c r="G102" s="247" t="s">
        <v>399</v>
      </c>
      <c r="H102" s="247" t="s">
        <v>500</v>
      </c>
      <c r="I102" s="247" t="s">
        <v>500</v>
      </c>
      <c r="J102" s="247" t="s">
        <v>500</v>
      </c>
      <c r="K102" s="247" t="s">
        <v>500</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402</v>
      </c>
    </row>
    <row r="104" spans="1:38" s="1" customFormat="1" ht="26.25" customHeight="1" thickBot="1" x14ac:dyDescent="0.3">
      <c r="A104" s="244" t="s">
        <v>118</v>
      </c>
      <c r="B104" s="244" t="s">
        <v>353</v>
      </c>
      <c r="C104" s="245" t="s">
        <v>275</v>
      </c>
      <c r="D104" s="263"/>
      <c r="E104" s="247" t="s">
        <v>500</v>
      </c>
      <c r="F104" s="247" t="s">
        <v>500</v>
      </c>
      <c r="G104" s="247" t="s">
        <v>399</v>
      </c>
      <c r="H104" s="247" t="s">
        <v>500</v>
      </c>
      <c r="I104" s="247" t="s">
        <v>500</v>
      </c>
      <c r="J104" s="247" t="s">
        <v>500</v>
      </c>
      <c r="K104" s="247" t="s">
        <v>500</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2.9189324561867262E-7</v>
      </c>
      <c r="F107" s="247" t="s">
        <v>399</v>
      </c>
      <c r="G107" s="247" t="s">
        <v>399</v>
      </c>
      <c r="H107" s="247">
        <v>1.1640828592653084E-5</v>
      </c>
      <c r="I107" s="247">
        <v>1.2599999999999999E-7</v>
      </c>
      <c r="J107" s="247">
        <v>1.68E-6</v>
      </c>
      <c r="K107" s="247">
        <v>7.9799999999999998E-6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4.2000000000000003E-2</v>
      </c>
      <c r="AL107" s="250" t="s">
        <v>402</v>
      </c>
    </row>
    <row r="108" spans="1:38" s="1" customFormat="1" ht="26.25" customHeight="1" thickBot="1" x14ac:dyDescent="0.3">
      <c r="A108" s="244" t="s">
        <v>118</v>
      </c>
      <c r="B108" s="244" t="s">
        <v>356</v>
      </c>
      <c r="C108" s="245" t="s">
        <v>438</v>
      </c>
      <c r="D108" s="263"/>
      <c r="E108" s="247">
        <v>8.0383682098085421E-8</v>
      </c>
      <c r="F108" s="247" t="s">
        <v>399</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402</v>
      </c>
    </row>
    <row r="110" spans="1:38" s="1" customFormat="1" ht="26.25" customHeight="1" thickBot="1" x14ac:dyDescent="0.3">
      <c r="A110" s="244" t="s">
        <v>118</v>
      </c>
      <c r="B110" s="244" t="s">
        <v>358</v>
      </c>
      <c r="C110" s="245" t="s">
        <v>440</v>
      </c>
      <c r="D110" s="263"/>
      <c r="E110" s="247">
        <v>2.1564793564890376E-7</v>
      </c>
      <c r="F110" s="247" t="s">
        <v>399</v>
      </c>
      <c r="G110" s="247" t="s">
        <v>399</v>
      </c>
      <c r="H110" s="247">
        <v>5.0280846585100674E-6</v>
      </c>
      <c r="I110" s="247">
        <v>1.012E-6</v>
      </c>
      <c r="J110" s="247">
        <v>7.2999999999999996E-6</v>
      </c>
      <c r="K110" s="247">
        <v>7.3200000000000002E-6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4.8000000000000001E-2</v>
      </c>
      <c r="AL110" s="250" t="s">
        <v>402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3.5623711999999996E-3</v>
      </c>
      <c r="F112" s="247" t="s">
        <v>501</v>
      </c>
      <c r="G112" s="247" t="s">
        <v>399</v>
      </c>
      <c r="H112" s="247">
        <v>4.4529640000000002E-3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89059.28</v>
      </c>
      <c r="AL112" s="250" t="s">
        <v>492</v>
      </c>
    </row>
    <row r="113" spans="1:38" s="1" customFormat="1" ht="26.25" customHeight="1" thickBot="1" x14ac:dyDescent="0.3">
      <c r="A113" s="244" t="s">
        <v>128</v>
      </c>
      <c r="B113" s="264" t="s">
        <v>246</v>
      </c>
      <c r="C113" s="265" t="s">
        <v>135</v>
      </c>
      <c r="D113" s="246"/>
      <c r="E113" s="247">
        <v>1.3785874430895285E-3</v>
      </c>
      <c r="F113" s="247" t="s">
        <v>501</v>
      </c>
      <c r="G113" s="247" t="s">
        <v>399</v>
      </c>
      <c r="H113" s="247">
        <v>3.1479142009458883E-3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14070.05175616757</v>
      </c>
      <c r="AL113" s="250" t="s">
        <v>472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502</v>
      </c>
      <c r="F116" s="247" t="s">
        <v>501</v>
      </c>
      <c r="G116" s="247" t="s">
        <v>399</v>
      </c>
      <c r="H116" s="247">
        <v>3.4978659920963146E-3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20394.634321070647</v>
      </c>
      <c r="AL116" s="250" t="s">
        <v>472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4.4254795000000002E-5</v>
      </c>
      <c r="J119" s="247">
        <v>7.812559000000001E-4</v>
      </c>
      <c r="K119" s="247">
        <v>7.812559000000001E-4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718.22</v>
      </c>
      <c r="AL119" s="250" t="s">
        <v>472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501</v>
      </c>
      <c r="F121" s="247">
        <v>6.1766920000000001E-4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718.22</v>
      </c>
      <c r="AL121" s="250" t="s">
        <v>472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493</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494</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495</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404</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404</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404</v>
      </c>
    </row>
    <row r="131" spans="1:38" s="1" customFormat="1" ht="26.25" customHeight="1" thickBot="1" x14ac:dyDescent="0.3">
      <c r="A131" s="244" t="s">
        <v>119</v>
      </c>
      <c r="B131" s="251" t="s">
        <v>337</v>
      </c>
      <c r="C131" s="261" t="s">
        <v>150</v>
      </c>
      <c r="D131" s="246"/>
      <c r="E131" s="247">
        <v>1.3592999999999999E-3</v>
      </c>
      <c r="F131" s="247">
        <v>4.1370000000000003E-4</v>
      </c>
      <c r="G131" s="247">
        <v>3.1913999999999998E-4</v>
      </c>
      <c r="H131" s="247">
        <v>5.3190000000000002E-6</v>
      </c>
      <c r="I131" s="247">
        <v>1.0047E-2</v>
      </c>
      <c r="J131" s="247">
        <v>1.0047E-2</v>
      </c>
      <c r="K131" s="247">
        <v>1.0047E-2</v>
      </c>
      <c r="L131" s="247">
        <v>2.3108100000000001E-4</v>
      </c>
      <c r="M131" s="247">
        <v>1.1229000000000001E-4</v>
      </c>
      <c r="N131" s="247">
        <v>3.6642000000000001E-2</v>
      </c>
      <c r="O131" s="247">
        <v>4.7279999999999996E-3</v>
      </c>
      <c r="P131" s="247">
        <v>2.5413000000000002E-2</v>
      </c>
      <c r="Q131" s="247">
        <v>1.182E-4</v>
      </c>
      <c r="R131" s="247">
        <v>1.1819999999999999E-3</v>
      </c>
      <c r="S131" s="247">
        <v>5.7918000000000004E-2</v>
      </c>
      <c r="T131" s="247">
        <v>1.1819999999999999E-3</v>
      </c>
      <c r="U131" s="247" t="s">
        <v>501</v>
      </c>
      <c r="V131" s="247">
        <v>5.6495305929930005E-4</v>
      </c>
      <c r="W131" s="247">
        <v>23.64</v>
      </c>
      <c r="X131" s="247" t="s">
        <v>501</v>
      </c>
      <c r="Y131" s="247" t="s">
        <v>501</v>
      </c>
      <c r="Z131" s="247" t="s">
        <v>501</v>
      </c>
      <c r="AA131" s="247" t="s">
        <v>501</v>
      </c>
      <c r="AB131" s="247">
        <v>2.3640000000000002E-8</v>
      </c>
      <c r="AC131" s="247">
        <v>5.9100000000000007E-2</v>
      </c>
      <c r="AD131" s="247">
        <v>1.1820000000000001E-2</v>
      </c>
      <c r="AE131" s="248"/>
      <c r="AF131" s="249" t="s">
        <v>399</v>
      </c>
      <c r="AG131" s="249" t="s">
        <v>399</v>
      </c>
      <c r="AH131" s="249" t="s">
        <v>399</v>
      </c>
      <c r="AI131" s="249" t="s">
        <v>399</v>
      </c>
      <c r="AJ131" s="249" t="s">
        <v>399</v>
      </c>
      <c r="AK131" s="249">
        <v>591</v>
      </c>
      <c r="AL131" s="250" t="s">
        <v>404</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497</v>
      </c>
    </row>
    <row r="133" spans="1:38" s="1" customFormat="1" ht="26.25" customHeight="1" thickBot="1" x14ac:dyDescent="0.3">
      <c r="A133" s="244" t="s">
        <v>119</v>
      </c>
      <c r="B133" s="251" t="s">
        <v>339</v>
      </c>
      <c r="C133" s="261" t="s">
        <v>94</v>
      </c>
      <c r="D133" s="246"/>
      <c r="E133" s="247">
        <v>4.1604750000000003E-3</v>
      </c>
      <c r="F133" s="247">
        <v>6.5559E-5</v>
      </c>
      <c r="G133" s="247">
        <v>5.6985900000000003E-4</v>
      </c>
      <c r="H133" s="247" t="s">
        <v>399</v>
      </c>
      <c r="I133" s="247">
        <v>1.7499210000000001E-4</v>
      </c>
      <c r="J133" s="247">
        <v>1.7499210000000001E-4</v>
      </c>
      <c r="K133" s="247">
        <v>1.9445808000000003E-4</v>
      </c>
      <c r="L133" s="247" t="s">
        <v>501</v>
      </c>
      <c r="M133" s="247">
        <v>7.0602000000000002E-4</v>
      </c>
      <c r="N133" s="247">
        <v>1.5144129000000002E-4</v>
      </c>
      <c r="O133" s="247">
        <v>2.5366290000000004E-5</v>
      </c>
      <c r="P133" s="247">
        <v>7.5140700000000003E-3</v>
      </c>
      <c r="Q133" s="247">
        <v>6.8635229999999998E-5</v>
      </c>
      <c r="R133" s="247">
        <v>6.8383080000000005E-5</v>
      </c>
      <c r="S133" s="247">
        <v>6.2684490000000005E-5</v>
      </c>
      <c r="T133" s="247">
        <v>8.7395189999999999E-5</v>
      </c>
      <c r="U133" s="247">
        <v>9.9750540000000009E-5</v>
      </c>
      <c r="V133" s="247">
        <v>8.0748516000000005E-4</v>
      </c>
      <c r="W133" s="247">
        <v>1.3616100000000001E-4</v>
      </c>
      <c r="X133" s="247">
        <v>6.6567600000000009E-8</v>
      </c>
      <c r="Y133" s="247">
        <v>3.6360030000000006E-8</v>
      </c>
      <c r="Z133" s="247">
        <v>3.2476920000000001E-8</v>
      </c>
      <c r="AA133" s="247">
        <v>3.5250569999999998E-8</v>
      </c>
      <c r="AB133" s="247">
        <v>1.7065512000000003E-7</v>
      </c>
      <c r="AC133" s="247">
        <v>7.5645000000000009E-4</v>
      </c>
      <c r="AD133" s="247">
        <v>2.06763E-3</v>
      </c>
      <c r="AE133" s="248"/>
      <c r="AF133" s="249" t="s">
        <v>399</v>
      </c>
      <c r="AG133" s="249" t="s">
        <v>399</v>
      </c>
      <c r="AH133" s="249" t="s">
        <v>399</v>
      </c>
      <c r="AI133" s="249" t="s">
        <v>399</v>
      </c>
      <c r="AJ133" s="249" t="s">
        <v>399</v>
      </c>
      <c r="AK133" s="249">
        <v>5043</v>
      </c>
      <c r="AL133" s="250" t="s">
        <v>498</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472</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499</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499</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499</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4.0437879999999995E-2</v>
      </c>
      <c r="J139" s="247">
        <v>4.0437879999999995E-2</v>
      </c>
      <c r="K139" s="247">
        <v>4.0437879999999995E-2</v>
      </c>
      <c r="L139" s="247" t="s">
        <v>501</v>
      </c>
      <c r="M139" s="247" t="s">
        <v>501</v>
      </c>
      <c r="N139" s="247">
        <v>1.1806E-4</v>
      </c>
      <c r="O139" s="247">
        <v>2.362E-4</v>
      </c>
      <c r="P139" s="247">
        <v>2.362E-4</v>
      </c>
      <c r="Q139" s="247">
        <v>3.746E-4</v>
      </c>
      <c r="R139" s="247">
        <v>3.5610000000000004E-4</v>
      </c>
      <c r="S139" s="247">
        <v>8.3023999999999999E-4</v>
      </c>
      <c r="T139" s="247" t="s">
        <v>501</v>
      </c>
      <c r="U139" s="247" t="s">
        <v>501</v>
      </c>
      <c r="V139" s="247" t="s">
        <v>501</v>
      </c>
      <c r="W139" s="247">
        <v>0.40154000000000001</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1041</v>
      </c>
      <c r="AL139" s="250" t="s">
        <v>472</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472</v>
      </c>
    </row>
    <row r="141" spans="1:38" s="5" customFormat="1" ht="37.5" customHeight="1" thickBot="1" x14ac:dyDescent="0.3">
      <c r="A141" s="268"/>
      <c r="B141" s="269" t="s">
        <v>19</v>
      </c>
      <c r="C141" s="270" t="s">
        <v>486</v>
      </c>
      <c r="D141" s="268" t="s">
        <v>305</v>
      </c>
      <c r="E141" s="271">
        <f>SUM(E14:E140)</f>
        <v>10.508416572223849</v>
      </c>
      <c r="F141" s="271">
        <f t="shared" ref="F141:AD141" si="0">SUM(F14:F140)</f>
        <v>11.317744324501302</v>
      </c>
      <c r="G141" s="271">
        <f t="shared" si="0"/>
        <v>2.5504829602399757</v>
      </c>
      <c r="H141" s="271">
        <f t="shared" si="0"/>
        <v>0.10283251322261031</v>
      </c>
      <c r="I141" s="271">
        <f t="shared" si="0"/>
        <v>1.2847489755450352</v>
      </c>
      <c r="J141" s="271">
        <f t="shared" si="0"/>
        <v>1.4045150367398547</v>
      </c>
      <c r="K141" s="271">
        <f t="shared" si="0"/>
        <v>1.5993168561622575</v>
      </c>
      <c r="L141" s="271">
        <f t="shared" si="0"/>
        <v>0.37372562866198678</v>
      </c>
      <c r="M141" s="271">
        <f t="shared" si="0"/>
        <v>42.01542647039652</v>
      </c>
      <c r="N141" s="271">
        <f t="shared" si="0"/>
        <v>6.5725255049583513</v>
      </c>
      <c r="O141" s="271">
        <f t="shared" si="0"/>
        <v>0.22250650164386349</v>
      </c>
      <c r="P141" s="271">
        <f t="shared" si="0"/>
        <v>0.24633975687720616</v>
      </c>
      <c r="Q141" s="271">
        <f t="shared" si="0"/>
        <v>5.3204732806791555E-2</v>
      </c>
      <c r="R141" s="271">
        <f>SUM(R14:R140)</f>
        <v>0.33680276513610619</v>
      </c>
      <c r="S141" s="271">
        <f t="shared" si="0"/>
        <v>1.8982949234586495</v>
      </c>
      <c r="T141" s="271">
        <f t="shared" si="0"/>
        <v>0.90419254164755769</v>
      </c>
      <c r="U141" s="271">
        <f t="shared" si="0"/>
        <v>7.6822982632237621E-2</v>
      </c>
      <c r="V141" s="271">
        <f t="shared" si="0"/>
        <v>2.0027598863596725</v>
      </c>
      <c r="W141" s="271">
        <f t="shared" si="0"/>
        <v>27.620193615104725</v>
      </c>
      <c r="X141" s="271">
        <f t="shared" si="0"/>
        <v>0.14251285208722145</v>
      </c>
      <c r="Y141" s="271">
        <f t="shared" si="0"/>
        <v>0.19203351994459647</v>
      </c>
      <c r="Z141" s="271">
        <f t="shared" si="0"/>
        <v>7.7799281199011541E-2</v>
      </c>
      <c r="AA141" s="271">
        <f t="shared" si="0"/>
        <v>6.9888992050606835E-2</v>
      </c>
      <c r="AB141" s="271">
        <f t="shared" si="0"/>
        <v>0.4822365736253944</v>
      </c>
      <c r="AC141" s="271">
        <f t="shared" si="0"/>
        <v>8.7661206625596913E-2</v>
      </c>
      <c r="AD141" s="271">
        <f t="shared" si="0"/>
        <v>0.1243365127136241</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2.9329134026140449</v>
      </c>
      <c r="F143" s="247">
        <v>3.2736044849348751</v>
      </c>
      <c r="G143" s="247">
        <v>0.1687030655007149</v>
      </c>
      <c r="H143" s="247">
        <v>2.9357695078985363E-2</v>
      </c>
      <c r="I143" s="247">
        <v>0.2630146135851506</v>
      </c>
      <c r="J143" s="247">
        <v>0.2630146135851506</v>
      </c>
      <c r="K143" s="247">
        <v>0.2630146135851506</v>
      </c>
      <c r="L143" s="247">
        <v>0.15526090892396971</v>
      </c>
      <c r="M143" s="247">
        <v>26.456991719319479</v>
      </c>
      <c r="N143" s="247">
        <v>3.0380925281039572</v>
      </c>
      <c r="O143" s="247">
        <v>2.600761365526252E-5</v>
      </c>
      <c r="P143" s="247">
        <v>1.4012128146435841E-3</v>
      </c>
      <c r="Q143" s="247">
        <v>4.1170473448011102E-5</v>
      </c>
      <c r="R143" s="247">
        <v>1.4172975014782655E-3</v>
      </c>
      <c r="S143" s="247">
        <v>9.8027799985987533E-4</v>
      </c>
      <c r="T143" s="247">
        <v>2.6670176255875919E-4</v>
      </c>
      <c r="U143" s="247">
        <v>3.0325719585497144E-5</v>
      </c>
      <c r="V143" s="247">
        <v>5.1332869095140699E-3</v>
      </c>
      <c r="W143" s="247">
        <v>9.6391500000000005E-2</v>
      </c>
      <c r="X143" s="247">
        <v>2.8065908586999999E-3</v>
      </c>
      <c r="Y143" s="247">
        <v>3.4521330513000003E-3</v>
      </c>
      <c r="Z143" s="247">
        <v>2.3460753433E-3</v>
      </c>
      <c r="AA143" s="247">
        <v>3.1890756171999999E-3</v>
      </c>
      <c r="AB143" s="247">
        <v>1.1793874870499998E-2</v>
      </c>
      <c r="AC143" s="247">
        <v>9.6391200000000006E-5</v>
      </c>
      <c r="AD143" s="247">
        <v>1.9936200000000001E-5</v>
      </c>
      <c r="AE143" s="248"/>
      <c r="AF143" s="249">
        <v>8541.6629429854002</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0.67375055875121115</v>
      </c>
      <c r="F144" s="247">
        <v>9.8899486287943872E-2</v>
      </c>
      <c r="G144" s="247">
        <v>3.4446863986430855E-2</v>
      </c>
      <c r="H144" s="247">
        <v>4.1826040017138512E-4</v>
      </c>
      <c r="I144" s="247">
        <v>0.10156515086295381</v>
      </c>
      <c r="J144" s="247">
        <v>0.10156515086295381</v>
      </c>
      <c r="K144" s="247">
        <v>0.10156515086295381</v>
      </c>
      <c r="L144" s="247">
        <v>5.8637505663524173E-2</v>
      </c>
      <c r="M144" s="247">
        <v>0.72197824740665006</v>
      </c>
      <c r="N144" s="247">
        <v>2.5175853774527916E-2</v>
      </c>
      <c r="O144" s="247">
        <v>1.5924681924663759E-6</v>
      </c>
      <c r="P144" s="247">
        <v>1.5757432889916743E-4</v>
      </c>
      <c r="Q144" s="247">
        <v>3.0951179889146048E-6</v>
      </c>
      <c r="R144" s="247">
        <v>2.4583989702225712E-4</v>
      </c>
      <c r="S144" s="247">
        <v>1.6510460746984595E-4</v>
      </c>
      <c r="T144" s="247">
        <v>7.7171487101377039E-6</v>
      </c>
      <c r="U144" s="247">
        <v>3.0052995928964582E-6</v>
      </c>
      <c r="V144" s="247">
        <v>5.3825937484081791E-4</v>
      </c>
      <c r="W144" s="247">
        <v>8.6225999999999994E-3</v>
      </c>
      <c r="X144" s="247">
        <v>5.6440015960000005E-4</v>
      </c>
      <c r="Y144" s="247">
        <v>6.3486944690000001E-4</v>
      </c>
      <c r="Z144" s="247">
        <v>4.9540684660000006E-4</v>
      </c>
      <c r="AA144" s="247">
        <v>5.2964308959999994E-4</v>
      </c>
      <c r="AB144" s="247">
        <v>2.2243195427000002E-3</v>
      </c>
      <c r="AC144" s="247">
        <v>8.6226999999999996E-6</v>
      </c>
      <c r="AD144" s="247">
        <v>2.0441E-6</v>
      </c>
      <c r="AE144" s="248"/>
      <c r="AF144" s="249">
        <v>1246.0170414173001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1.7793323403609611</v>
      </c>
      <c r="F145" s="247">
        <v>0.13746843903471848</v>
      </c>
      <c r="G145" s="247">
        <v>5.6579790012848567E-2</v>
      </c>
      <c r="H145" s="247">
        <v>1.1588450975586688E-3</v>
      </c>
      <c r="I145" s="247">
        <v>7.4404448906934803E-2</v>
      </c>
      <c r="J145" s="247">
        <v>7.4404448906934803E-2</v>
      </c>
      <c r="K145" s="247">
        <v>7.4404448906934803E-2</v>
      </c>
      <c r="L145" s="247">
        <v>4.0538821908728845E-2</v>
      </c>
      <c r="M145" s="247">
        <v>0.45460159489893054</v>
      </c>
      <c r="N145" s="247">
        <v>3.1638571120039949E-4</v>
      </c>
      <c r="O145" s="247">
        <v>2.3593204197744495E-6</v>
      </c>
      <c r="P145" s="247">
        <v>2.4995730955044228E-4</v>
      </c>
      <c r="Q145" s="247">
        <v>4.7175955999837036E-6</v>
      </c>
      <c r="R145" s="247">
        <v>4.0079494000209737E-4</v>
      </c>
      <c r="S145" s="247">
        <v>2.6877124901385647E-4</v>
      </c>
      <c r="T145" s="247">
        <v>9.4529602725757341E-6</v>
      </c>
      <c r="U145" s="247">
        <v>4.7165503604185073E-6</v>
      </c>
      <c r="V145" s="247">
        <v>8.4894770768837564E-4</v>
      </c>
      <c r="W145" s="247">
        <v>9.9314999999999994E-3</v>
      </c>
      <c r="X145" s="247">
        <v>1.418777682E-4</v>
      </c>
      <c r="Y145" s="247">
        <v>8.5914870809999998E-4</v>
      </c>
      <c r="Z145" s="247">
        <v>9.6003956589999992E-4</v>
      </c>
      <c r="AA145" s="247">
        <v>2.206987509E-4</v>
      </c>
      <c r="AB145" s="247">
        <v>2.1817647930999998E-3</v>
      </c>
      <c r="AC145" s="247">
        <v>4.7549E-6</v>
      </c>
      <c r="AD145" s="247">
        <v>1.8172999999999999E-6</v>
      </c>
      <c r="AE145" s="248"/>
      <c r="AF145" s="249">
        <v>2013.2961894832999</v>
      </c>
      <c r="AG145" s="249" t="s">
        <v>399</v>
      </c>
      <c r="AH145" s="249">
        <v>18.748689468199998</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6.6950622054781934E-3</v>
      </c>
      <c r="F146" s="247">
        <v>0.15643320198531455</v>
      </c>
      <c r="G146" s="247">
        <v>7.944386127180194E-4</v>
      </c>
      <c r="H146" s="247">
        <v>6.4922101460391534E-5</v>
      </c>
      <c r="I146" s="247">
        <v>2.5704629736024113E-3</v>
      </c>
      <c r="J146" s="247">
        <v>2.5704629736024113E-3</v>
      </c>
      <c r="K146" s="247">
        <v>2.5704629736024113E-3</v>
      </c>
      <c r="L146" s="247">
        <v>3.9613011010344173E-4</v>
      </c>
      <c r="M146" s="247">
        <v>0.73591693172268324</v>
      </c>
      <c r="N146" s="247">
        <v>3.709257564914864E-2</v>
      </c>
      <c r="O146" s="247">
        <v>3.2792081851687843E-5</v>
      </c>
      <c r="P146" s="247">
        <v>1.1519359884411281E-5</v>
      </c>
      <c r="Q146" s="247">
        <v>3.972193063590096E-7</v>
      </c>
      <c r="R146" s="247">
        <v>1.452985274578838E-4</v>
      </c>
      <c r="S146" s="247">
        <v>5.5555669007901817E-3</v>
      </c>
      <c r="T146" s="247">
        <v>2.3052223569022898E-4</v>
      </c>
      <c r="U146" s="247">
        <v>3.2649418391245821E-5</v>
      </c>
      <c r="V146" s="247">
        <v>3.255048618249488E-3</v>
      </c>
      <c r="W146" s="247">
        <v>9.0970000000000005E-4</v>
      </c>
      <c r="X146" s="247">
        <v>1.3865124399999999E-5</v>
      </c>
      <c r="Y146" s="247">
        <v>2.5419394900000001E-5</v>
      </c>
      <c r="Z146" s="247">
        <v>8.6657026999999991E-6</v>
      </c>
      <c r="AA146" s="247">
        <v>2.9752246199999999E-5</v>
      </c>
      <c r="AB146" s="247">
        <v>7.7702468200000006E-5</v>
      </c>
      <c r="AC146" s="247">
        <v>9.0979999999999995E-7</v>
      </c>
      <c r="AD146" s="247">
        <v>9.0979999999999995E-7</v>
      </c>
      <c r="AE146" s="248"/>
      <c r="AF146" s="249">
        <v>58.393839884199998</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0.67698851055415288</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31.41256476465734</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4.148099848783391E-2</v>
      </c>
      <c r="J148" s="247">
        <v>7.8938039137111532E-2</v>
      </c>
      <c r="K148" s="247">
        <v>0.10208851688902153</v>
      </c>
      <c r="L148" s="247">
        <v>4.0433169230542545E-3</v>
      </c>
      <c r="M148" s="247" t="s">
        <v>399</v>
      </c>
      <c r="N148" s="247">
        <v>0.11431495349244973</v>
      </c>
      <c r="O148" s="247">
        <v>5.1622139003105886E-4</v>
      </c>
      <c r="P148" s="247" t="s">
        <v>501</v>
      </c>
      <c r="Q148" s="247">
        <v>1.3138032975139866E-3</v>
      </c>
      <c r="R148" s="247">
        <v>4.2500663950144991E-2</v>
      </c>
      <c r="S148" s="247">
        <v>0.93175878926386879</v>
      </c>
      <c r="T148" s="247">
        <v>6.632742483021886E-3</v>
      </c>
      <c r="U148" s="247">
        <v>8.2961996975667739E-4</v>
      </c>
      <c r="V148" s="247">
        <v>0.33091244252385055</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3290.8835992437998</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1.5832277935122482E-2</v>
      </c>
      <c r="J149" s="247">
        <v>2.9319033213189766E-2</v>
      </c>
      <c r="K149" s="247">
        <v>5.8638066426379531E-2</v>
      </c>
      <c r="L149" s="247">
        <v>6.2156350411962321E-4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3290.8835992437998</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10.508416572223849</v>
      </c>
      <c r="F152" s="172">
        <f t="shared" ref="F152:AD152" si="1">F141 + F151 + IF(AND(OR($B$4="AT",$B$4="BE",$B$4="CH",$B$4="GB",$B$4="IE",$B$4="LT",$B$4="LU",$B$4="NL"),SUM(F143:F149)&gt;0),SUM(F143:F149)-SUM(F27:F33),0)</f>
        <v>11.317744324501302</v>
      </c>
      <c r="G152" s="172">
        <f t="shared" si="1"/>
        <v>2.5504829602399757</v>
      </c>
      <c r="H152" s="172">
        <f t="shared" si="1"/>
        <v>0.10283251322261031</v>
      </c>
      <c r="I152" s="172">
        <f t="shared" si="1"/>
        <v>1.2847489755450352</v>
      </c>
      <c r="J152" s="172">
        <f t="shared" si="1"/>
        <v>1.4045150367398547</v>
      </c>
      <c r="K152" s="172">
        <f t="shared" si="1"/>
        <v>1.5993168561622575</v>
      </c>
      <c r="L152" s="172">
        <f t="shared" si="1"/>
        <v>0.37372562866198678</v>
      </c>
      <c r="M152" s="172">
        <f t="shared" si="1"/>
        <v>42.01542647039652</v>
      </c>
      <c r="N152" s="172">
        <f t="shared" si="1"/>
        <v>6.5725255049583513</v>
      </c>
      <c r="O152" s="172">
        <f t="shared" si="1"/>
        <v>0.22250650164386349</v>
      </c>
      <c r="P152" s="172">
        <f t="shared" si="1"/>
        <v>0.24633975687720616</v>
      </c>
      <c r="Q152" s="172">
        <f t="shared" si="1"/>
        <v>5.3204732806791555E-2</v>
      </c>
      <c r="R152" s="172">
        <f t="shared" si="1"/>
        <v>0.33680276513610619</v>
      </c>
      <c r="S152" s="172">
        <f t="shared" si="1"/>
        <v>1.8982949234586495</v>
      </c>
      <c r="T152" s="172">
        <f t="shared" si="1"/>
        <v>0.90419254164755769</v>
      </c>
      <c r="U152" s="172">
        <f t="shared" si="1"/>
        <v>7.6822982632237621E-2</v>
      </c>
      <c r="V152" s="172">
        <f t="shared" si="1"/>
        <v>2.0027598863596725</v>
      </c>
      <c r="W152" s="172">
        <f t="shared" si="1"/>
        <v>27.620193615104725</v>
      </c>
      <c r="X152" s="172">
        <f t="shared" si="1"/>
        <v>0.14251285208722145</v>
      </c>
      <c r="Y152" s="172">
        <f t="shared" si="1"/>
        <v>0.19203351994459647</v>
      </c>
      <c r="Z152" s="172">
        <f t="shared" si="1"/>
        <v>7.7799281199011541E-2</v>
      </c>
      <c r="AA152" s="172">
        <f t="shared" si="1"/>
        <v>6.9888992050606835E-2</v>
      </c>
      <c r="AB152" s="172">
        <f t="shared" si="1"/>
        <v>0.4822365736253944</v>
      </c>
      <c r="AC152" s="172">
        <f t="shared" si="1"/>
        <v>8.7661206625596913E-2</v>
      </c>
      <c r="AD152" s="172">
        <f t="shared" si="1"/>
        <v>0.1243365127136241</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10.508416572223849</v>
      </c>
      <c r="F154" s="172">
        <f>F141 + F153 - IF(OR($B$6=2005,$B$6&gt;=2020),SUM(F99:F122),0) + IF(AND(OR($B$4="AT",$B$4="BE",$B$4="CH",$B$4="GB",$B$4="IE",$B$4="LT",$B$4="LU",$B$4="NL"),SUM(F143:F149)&gt;0),SUM(F143:F149)-SUM(F27:F33),0)</f>
        <v>11.317744324501302</v>
      </c>
      <c r="G154" s="172">
        <f>G141 + G153 + IF(AND(OR($B$4="AT",$B$4="BE",$B$4="CH",$B$4="GB",$B$4="IE",$B$4="LT",$B$4="LU",$B$4="NL"),SUM(G143:G149)&gt;0),SUM(G143:G149)-SUM(G27:G33),0)</f>
        <v>2.5504829602399757</v>
      </c>
      <c r="H154" s="172">
        <f t="shared" ref="H154:AD154" si="2">H141 + H153 + IF(AND(OR($B$4="AT",$B$4="BE",$B$4="CH",$B$4="GB",$B$4="IE",$B$4="LT",$B$4="LU",$B$4="NL"),SUM(H143:H149)&gt;0),SUM(H143:H149)-SUM(H27:H33),0)</f>
        <v>0.10283251322261031</v>
      </c>
      <c r="I154" s="172">
        <f t="shared" si="2"/>
        <v>1.2847489755450352</v>
      </c>
      <c r="J154" s="172">
        <f t="shared" si="2"/>
        <v>1.4045150367398547</v>
      </c>
      <c r="K154" s="172">
        <f t="shared" si="2"/>
        <v>1.5993168561622575</v>
      </c>
      <c r="L154" s="172">
        <f t="shared" si="2"/>
        <v>0.37372562866198678</v>
      </c>
      <c r="M154" s="172">
        <f t="shared" si="2"/>
        <v>42.01542647039652</v>
      </c>
      <c r="N154" s="172">
        <f t="shared" si="2"/>
        <v>6.5725255049583513</v>
      </c>
      <c r="O154" s="172">
        <f t="shared" si="2"/>
        <v>0.22250650164386349</v>
      </c>
      <c r="P154" s="172">
        <f t="shared" si="2"/>
        <v>0.24633975687720616</v>
      </c>
      <c r="Q154" s="172">
        <f t="shared" si="2"/>
        <v>5.3204732806791555E-2</v>
      </c>
      <c r="R154" s="172">
        <f t="shared" si="2"/>
        <v>0.33680276513610619</v>
      </c>
      <c r="S154" s="172">
        <f t="shared" si="2"/>
        <v>1.8982949234586495</v>
      </c>
      <c r="T154" s="172">
        <f t="shared" si="2"/>
        <v>0.90419254164755769</v>
      </c>
      <c r="U154" s="172">
        <f t="shared" si="2"/>
        <v>7.6822982632237621E-2</v>
      </c>
      <c r="V154" s="172">
        <f t="shared" si="2"/>
        <v>2.0027598863596725</v>
      </c>
      <c r="W154" s="172">
        <f t="shared" si="2"/>
        <v>27.620193615104725</v>
      </c>
      <c r="X154" s="172">
        <f t="shared" si="2"/>
        <v>0.14251285208722145</v>
      </c>
      <c r="Y154" s="172">
        <f t="shared" si="2"/>
        <v>0.19203351994459647</v>
      </c>
      <c r="Z154" s="172">
        <f t="shared" si="2"/>
        <v>7.7799281199011541E-2</v>
      </c>
      <c r="AA154" s="172">
        <f t="shared" si="2"/>
        <v>6.9888992050606835E-2</v>
      </c>
      <c r="AB154" s="172">
        <f t="shared" si="2"/>
        <v>0.4822365736253944</v>
      </c>
      <c r="AC154" s="172">
        <f t="shared" si="2"/>
        <v>8.7661206625596913E-2</v>
      </c>
      <c r="AD154" s="172">
        <f t="shared" si="2"/>
        <v>0.1243365127136241</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row>
    <row r="168" spans="1:38" s="205" customFormat="1" ht="26.25" customHeight="1" x14ac:dyDescent="0.25">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row>
    <row r="169" spans="1:38" s="203" customFormat="1" ht="26.25" customHeight="1" x14ac:dyDescent="0.25">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AL225"/>
  <sheetViews>
    <sheetView zoomScale="80" zoomScaleNormal="80" workbookViewId="0">
      <selection activeCell="B6" sqref="B6"/>
    </sheetView>
  </sheetViews>
  <sheetFormatPr baseColWidth="10"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2.109375" style="243"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43" t="str">
        <f>B4&amp;": "&amp;B5&amp;": "&amp;B6</f>
        <v>RBC: : 1997</v>
      </c>
      <c r="B10" s="345" t="s">
        <v>342</v>
      </c>
      <c r="C10" s="346"/>
      <c r="D10" s="347"/>
      <c r="E10" s="351" t="s">
        <v>46</v>
      </c>
      <c r="F10" s="352"/>
      <c r="G10" s="352"/>
      <c r="H10" s="353"/>
      <c r="I10" s="351" t="s">
        <v>43</v>
      </c>
      <c r="J10" s="352"/>
      <c r="K10" s="352"/>
      <c r="L10" s="353"/>
      <c r="M10" s="357" t="s">
        <v>47</v>
      </c>
      <c r="N10" s="351" t="s">
        <v>44</v>
      </c>
      <c r="O10" s="352"/>
      <c r="P10" s="353"/>
      <c r="Q10" s="351" t="s">
        <v>264</v>
      </c>
      <c r="R10" s="352"/>
      <c r="S10" s="352"/>
      <c r="T10" s="352"/>
      <c r="U10" s="352"/>
      <c r="V10" s="353"/>
      <c r="W10" s="351" t="s">
        <v>478</v>
      </c>
      <c r="X10" s="352"/>
      <c r="Y10" s="352"/>
      <c r="Z10" s="352"/>
      <c r="AA10" s="352"/>
      <c r="AB10" s="352"/>
      <c r="AC10" s="352"/>
      <c r="AD10" s="353"/>
      <c r="AE10" s="228"/>
      <c r="AF10" s="351" t="s">
        <v>479</v>
      </c>
      <c r="AG10" s="352"/>
      <c r="AH10" s="352"/>
      <c r="AI10" s="352"/>
      <c r="AJ10" s="352"/>
      <c r="AK10" s="352"/>
      <c r="AL10" s="353"/>
    </row>
    <row r="11" spans="1:38" s="3" customFormat="1" ht="15" customHeight="1" thickBot="1" x14ac:dyDescent="0.3">
      <c r="A11" s="344"/>
      <c r="B11" s="348"/>
      <c r="C11" s="349"/>
      <c r="D11" s="350"/>
      <c r="E11" s="354"/>
      <c r="F11" s="355"/>
      <c r="G11" s="355"/>
      <c r="H11" s="356"/>
      <c r="I11" s="354"/>
      <c r="J11" s="355"/>
      <c r="K11" s="355"/>
      <c r="L11" s="356"/>
      <c r="M11" s="358"/>
      <c r="N11" s="354"/>
      <c r="O11" s="355"/>
      <c r="P11" s="356"/>
      <c r="Q11" s="354"/>
      <c r="R11" s="355"/>
      <c r="S11" s="355"/>
      <c r="T11" s="355"/>
      <c r="U11" s="355"/>
      <c r="V11" s="356"/>
      <c r="W11" s="229"/>
      <c r="X11" s="340" t="s">
        <v>40</v>
      </c>
      <c r="Y11" s="341"/>
      <c r="Z11" s="341"/>
      <c r="AA11" s="341"/>
      <c r="AB11" s="342"/>
      <c r="AC11" s="230"/>
      <c r="AD11" s="231"/>
      <c r="AE11" s="232"/>
      <c r="AF11" s="354"/>
      <c r="AG11" s="355"/>
      <c r="AH11" s="355"/>
      <c r="AI11" s="355"/>
      <c r="AJ11" s="355"/>
      <c r="AK11" s="355"/>
      <c r="AL11" s="356"/>
    </row>
    <row r="12" spans="1:38" s="3" customFormat="1" ht="52.5" customHeight="1" thickBot="1" x14ac:dyDescent="0.3">
      <c r="A12" s="344"/>
      <c r="B12" s="348"/>
      <c r="C12" s="349"/>
      <c r="D12" s="350"/>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1.0668491465834673</v>
      </c>
      <c r="F14" s="247">
        <v>1.0508673577000001E-2</v>
      </c>
      <c r="G14" s="247">
        <v>0.42874687194678518</v>
      </c>
      <c r="H14" s="247">
        <v>4.6843599869999999E-3</v>
      </c>
      <c r="I14" s="247">
        <v>0.11520942278684072</v>
      </c>
      <c r="J14" s="247">
        <v>0.11521866038684071</v>
      </c>
      <c r="K14" s="247">
        <v>0.11523136208684072</v>
      </c>
      <c r="L14" s="247">
        <v>3.8022969725333444E-3</v>
      </c>
      <c r="M14" s="247">
        <v>3.3725819795107838E-2</v>
      </c>
      <c r="N14" s="247">
        <v>1.9037422995122175</v>
      </c>
      <c r="O14" s="247">
        <v>0.19037790568723623</v>
      </c>
      <c r="P14" s="247">
        <v>0.19038552560419997</v>
      </c>
      <c r="Q14" s="247">
        <v>4.0780239407399999E-2</v>
      </c>
      <c r="R14" s="247">
        <v>0.19037794464621019</v>
      </c>
      <c r="S14" s="247">
        <v>0.19038312703535101</v>
      </c>
      <c r="T14" s="247">
        <v>7.318483159897396E-2</v>
      </c>
      <c r="U14" s="247">
        <v>6.2111782796240005E-3</v>
      </c>
      <c r="V14" s="247">
        <v>0.93278877127521764</v>
      </c>
      <c r="W14" s="247">
        <v>2.6711808050191221</v>
      </c>
      <c r="X14" s="247">
        <v>5.7719515784812004E-3</v>
      </c>
      <c r="Y14" s="247">
        <v>2.2166423772179995E-4</v>
      </c>
      <c r="Z14" s="247">
        <v>7.9943262721799994E-5</v>
      </c>
      <c r="AA14" s="247">
        <v>1.9283132880180002E-4</v>
      </c>
      <c r="AB14" s="247">
        <v>6.2663637726466E-3</v>
      </c>
      <c r="AC14" s="247">
        <v>2.5767450000000001E-2</v>
      </c>
      <c r="AD14" s="247">
        <v>1.8037215000000002E-2</v>
      </c>
      <c r="AE14" s="248"/>
      <c r="AF14" s="249">
        <v>3.8490000000000117</v>
      </c>
      <c r="AG14" s="249" t="s">
        <v>399</v>
      </c>
      <c r="AH14" s="249">
        <v>76.390144999999933</v>
      </c>
      <c r="AI14" s="249">
        <v>1701.0480185567787</v>
      </c>
      <c r="AJ14" s="249">
        <v>2808.3382088837552</v>
      </c>
      <c r="AK14" s="249" t="s">
        <v>414</v>
      </c>
      <c r="AL14" s="250" t="s">
        <v>12</v>
      </c>
    </row>
    <row r="15" spans="1:38" s="3" customFormat="1" ht="26.25" customHeight="1" thickBot="1" x14ac:dyDescent="0.3">
      <c r="A15" s="244" t="s">
        <v>114</v>
      </c>
      <c r="B15" s="244" t="s">
        <v>153</v>
      </c>
      <c r="C15" s="245" t="s">
        <v>48</v>
      </c>
      <c r="D15" s="246"/>
      <c r="E15" s="247" t="s">
        <v>500</v>
      </c>
      <c r="F15" s="247" t="s">
        <v>500</v>
      </c>
      <c r="G15" s="247" t="s">
        <v>500</v>
      </c>
      <c r="H15" s="247" t="s">
        <v>500</v>
      </c>
      <c r="I15" s="247" t="s">
        <v>500</v>
      </c>
      <c r="J15" s="247" t="s">
        <v>500</v>
      </c>
      <c r="K15" s="247" t="s">
        <v>500</v>
      </c>
      <c r="L15" s="247" t="s">
        <v>500</v>
      </c>
      <c r="M15" s="247" t="s">
        <v>500</v>
      </c>
      <c r="N15" s="247" t="s">
        <v>500</v>
      </c>
      <c r="O15" s="247" t="s">
        <v>500</v>
      </c>
      <c r="P15" s="247" t="s">
        <v>500</v>
      </c>
      <c r="Q15" s="247" t="s">
        <v>500</v>
      </c>
      <c r="R15" s="247" t="s">
        <v>500</v>
      </c>
      <c r="S15" s="247" t="s">
        <v>500</v>
      </c>
      <c r="T15" s="247" t="s">
        <v>500</v>
      </c>
      <c r="U15" s="247" t="s">
        <v>500</v>
      </c>
      <c r="V15" s="247" t="s">
        <v>500</v>
      </c>
      <c r="W15" s="247" t="s">
        <v>500</v>
      </c>
      <c r="X15" s="247" t="s">
        <v>500</v>
      </c>
      <c r="Y15" s="247" t="s">
        <v>500</v>
      </c>
      <c r="Z15" s="247" t="s">
        <v>500</v>
      </c>
      <c r="AA15" s="247" t="s">
        <v>500</v>
      </c>
      <c r="AB15" s="247" t="s">
        <v>500</v>
      </c>
      <c r="AC15" s="247" t="s">
        <v>500</v>
      </c>
      <c r="AD15" s="247" t="s">
        <v>500</v>
      </c>
      <c r="AE15" s="248"/>
      <c r="AF15" s="249" t="s">
        <v>500</v>
      </c>
      <c r="AG15" s="249" t="s">
        <v>500</v>
      </c>
      <c r="AH15" s="249" t="s">
        <v>500</v>
      </c>
      <c r="AI15" s="249" t="s">
        <v>500</v>
      </c>
      <c r="AJ15" s="249" t="s">
        <v>500</v>
      </c>
      <c r="AK15" s="249" t="s">
        <v>414</v>
      </c>
      <c r="AL15" s="250" t="s">
        <v>12</v>
      </c>
    </row>
    <row r="16" spans="1:38" s="3" customFormat="1" ht="26.25" customHeight="1" thickBot="1" x14ac:dyDescent="0.3">
      <c r="A16" s="244" t="s">
        <v>114</v>
      </c>
      <c r="B16" s="244" t="s">
        <v>154</v>
      </c>
      <c r="C16" s="245" t="s">
        <v>134</v>
      </c>
      <c r="D16" s="246"/>
      <c r="E16" s="247" t="s">
        <v>500</v>
      </c>
      <c r="F16" s="247" t="s">
        <v>500</v>
      </c>
      <c r="G16" s="247" t="s">
        <v>500</v>
      </c>
      <c r="H16" s="247" t="s">
        <v>500</v>
      </c>
      <c r="I16" s="247" t="s">
        <v>500</v>
      </c>
      <c r="J16" s="247" t="s">
        <v>500</v>
      </c>
      <c r="K16" s="247" t="s">
        <v>500</v>
      </c>
      <c r="L16" s="247" t="s">
        <v>500</v>
      </c>
      <c r="M16" s="247" t="s">
        <v>500</v>
      </c>
      <c r="N16" s="247" t="s">
        <v>500</v>
      </c>
      <c r="O16" s="247" t="s">
        <v>500</v>
      </c>
      <c r="P16" s="247" t="s">
        <v>500</v>
      </c>
      <c r="Q16" s="247" t="s">
        <v>500</v>
      </c>
      <c r="R16" s="247" t="s">
        <v>500</v>
      </c>
      <c r="S16" s="247" t="s">
        <v>500</v>
      </c>
      <c r="T16" s="247" t="s">
        <v>500</v>
      </c>
      <c r="U16" s="247" t="s">
        <v>500</v>
      </c>
      <c r="V16" s="247" t="s">
        <v>500</v>
      </c>
      <c r="W16" s="247" t="s">
        <v>500</v>
      </c>
      <c r="X16" s="247" t="s">
        <v>500</v>
      </c>
      <c r="Y16" s="247" t="s">
        <v>500</v>
      </c>
      <c r="Z16" s="247" t="s">
        <v>500</v>
      </c>
      <c r="AA16" s="247" t="s">
        <v>500</v>
      </c>
      <c r="AB16" s="247" t="s">
        <v>500</v>
      </c>
      <c r="AC16" s="247" t="s">
        <v>500</v>
      </c>
      <c r="AD16" s="247" t="s">
        <v>500</v>
      </c>
      <c r="AE16" s="248"/>
      <c r="AF16" s="249" t="s">
        <v>500</v>
      </c>
      <c r="AG16" s="249" t="s">
        <v>500</v>
      </c>
      <c r="AH16" s="249" t="s">
        <v>500</v>
      </c>
      <c r="AI16" s="249" t="s">
        <v>500</v>
      </c>
      <c r="AJ16" s="249" t="s">
        <v>500</v>
      </c>
      <c r="AK16" s="249" t="s">
        <v>414</v>
      </c>
      <c r="AL16" s="250" t="s">
        <v>12</v>
      </c>
    </row>
    <row r="17" spans="1:38" s="1" customFormat="1" ht="26.25" customHeight="1" thickBot="1" x14ac:dyDescent="0.3">
      <c r="A17" s="244" t="s">
        <v>114</v>
      </c>
      <c r="B17" s="244" t="s">
        <v>155</v>
      </c>
      <c r="C17" s="245" t="s">
        <v>49</v>
      </c>
      <c r="D17" s="246"/>
      <c r="E17" s="247" t="s">
        <v>500</v>
      </c>
      <c r="F17" s="247" t="s">
        <v>500</v>
      </c>
      <c r="G17" s="247" t="s">
        <v>500</v>
      </c>
      <c r="H17" s="247" t="s">
        <v>500</v>
      </c>
      <c r="I17" s="247" t="s">
        <v>500</v>
      </c>
      <c r="J17" s="247" t="s">
        <v>500</v>
      </c>
      <c r="K17" s="247" t="s">
        <v>500</v>
      </c>
      <c r="L17" s="247" t="s">
        <v>500</v>
      </c>
      <c r="M17" s="247" t="s">
        <v>500</v>
      </c>
      <c r="N17" s="247" t="s">
        <v>500</v>
      </c>
      <c r="O17" s="247" t="s">
        <v>500</v>
      </c>
      <c r="P17" s="247" t="s">
        <v>500</v>
      </c>
      <c r="Q17" s="247" t="s">
        <v>500</v>
      </c>
      <c r="R17" s="247" t="s">
        <v>500</v>
      </c>
      <c r="S17" s="247" t="s">
        <v>500</v>
      </c>
      <c r="T17" s="247" t="s">
        <v>500</v>
      </c>
      <c r="U17" s="247" t="s">
        <v>500</v>
      </c>
      <c r="V17" s="247" t="s">
        <v>500</v>
      </c>
      <c r="W17" s="247" t="s">
        <v>500</v>
      </c>
      <c r="X17" s="247" t="s">
        <v>500</v>
      </c>
      <c r="Y17" s="247" t="s">
        <v>500</v>
      </c>
      <c r="Z17" s="247" t="s">
        <v>500</v>
      </c>
      <c r="AA17" s="247" t="s">
        <v>500</v>
      </c>
      <c r="AB17" s="247" t="s">
        <v>500</v>
      </c>
      <c r="AC17" s="247" t="s">
        <v>500</v>
      </c>
      <c r="AD17" s="247" t="s">
        <v>500</v>
      </c>
      <c r="AE17" s="248"/>
      <c r="AF17" s="249" t="s">
        <v>500</v>
      </c>
      <c r="AG17" s="249" t="s">
        <v>500</v>
      </c>
      <c r="AH17" s="249" t="s">
        <v>500</v>
      </c>
      <c r="AI17" s="249" t="s">
        <v>500</v>
      </c>
      <c r="AJ17" s="249" t="s">
        <v>500</v>
      </c>
      <c r="AK17" s="249" t="s">
        <v>414</v>
      </c>
      <c r="AL17" s="250" t="s">
        <v>12</v>
      </c>
    </row>
    <row r="18" spans="1:38" s="1" customFormat="1" ht="26.25" customHeight="1" thickBot="1" x14ac:dyDescent="0.3">
      <c r="A18" s="244" t="s">
        <v>114</v>
      </c>
      <c r="B18" s="244" t="s">
        <v>156</v>
      </c>
      <c r="C18" s="245" t="s">
        <v>268</v>
      </c>
      <c r="D18" s="246"/>
      <c r="E18" s="247" t="s">
        <v>500</v>
      </c>
      <c r="F18" s="247" t="s">
        <v>500</v>
      </c>
      <c r="G18" s="247" t="s">
        <v>500</v>
      </c>
      <c r="H18" s="247" t="s">
        <v>500</v>
      </c>
      <c r="I18" s="247" t="s">
        <v>500</v>
      </c>
      <c r="J18" s="247" t="s">
        <v>500</v>
      </c>
      <c r="K18" s="247" t="s">
        <v>500</v>
      </c>
      <c r="L18" s="247" t="s">
        <v>500</v>
      </c>
      <c r="M18" s="247" t="s">
        <v>500</v>
      </c>
      <c r="N18" s="247" t="s">
        <v>500</v>
      </c>
      <c r="O18" s="247" t="s">
        <v>500</v>
      </c>
      <c r="P18" s="247" t="s">
        <v>500</v>
      </c>
      <c r="Q18" s="247" t="s">
        <v>500</v>
      </c>
      <c r="R18" s="247" t="s">
        <v>500</v>
      </c>
      <c r="S18" s="247" t="s">
        <v>500</v>
      </c>
      <c r="T18" s="247" t="s">
        <v>500</v>
      </c>
      <c r="U18" s="247" t="s">
        <v>500</v>
      </c>
      <c r="V18" s="247" t="s">
        <v>500</v>
      </c>
      <c r="W18" s="247" t="s">
        <v>500</v>
      </c>
      <c r="X18" s="247" t="s">
        <v>500</v>
      </c>
      <c r="Y18" s="247" t="s">
        <v>500</v>
      </c>
      <c r="Z18" s="247" t="s">
        <v>500</v>
      </c>
      <c r="AA18" s="247" t="s">
        <v>500</v>
      </c>
      <c r="AB18" s="247" t="s">
        <v>500</v>
      </c>
      <c r="AC18" s="247" t="s">
        <v>500</v>
      </c>
      <c r="AD18" s="247" t="s">
        <v>500</v>
      </c>
      <c r="AE18" s="248"/>
      <c r="AF18" s="249" t="s">
        <v>500</v>
      </c>
      <c r="AG18" s="249" t="s">
        <v>500</v>
      </c>
      <c r="AH18" s="249" t="s">
        <v>500</v>
      </c>
      <c r="AI18" s="249" t="s">
        <v>500</v>
      </c>
      <c r="AJ18" s="249" t="s">
        <v>500</v>
      </c>
      <c r="AK18" s="249" t="s">
        <v>414</v>
      </c>
      <c r="AL18" s="250" t="s">
        <v>12</v>
      </c>
    </row>
    <row r="19" spans="1:38" s="1" customFormat="1" ht="26.25" customHeight="1" thickBot="1" x14ac:dyDescent="0.3">
      <c r="A19" s="244" t="s">
        <v>114</v>
      </c>
      <c r="B19" s="244" t="s">
        <v>157</v>
      </c>
      <c r="C19" s="245" t="s">
        <v>50</v>
      </c>
      <c r="D19" s="246"/>
      <c r="E19" s="247" t="s">
        <v>500</v>
      </c>
      <c r="F19" s="247" t="s">
        <v>500</v>
      </c>
      <c r="G19" s="247" t="s">
        <v>500</v>
      </c>
      <c r="H19" s="247" t="s">
        <v>500</v>
      </c>
      <c r="I19" s="247" t="s">
        <v>500</v>
      </c>
      <c r="J19" s="247" t="s">
        <v>500</v>
      </c>
      <c r="K19" s="247" t="s">
        <v>500</v>
      </c>
      <c r="L19" s="247" t="s">
        <v>500</v>
      </c>
      <c r="M19" s="247" t="s">
        <v>500</v>
      </c>
      <c r="N19" s="247" t="s">
        <v>500</v>
      </c>
      <c r="O19" s="247" t="s">
        <v>500</v>
      </c>
      <c r="P19" s="247" t="s">
        <v>500</v>
      </c>
      <c r="Q19" s="247" t="s">
        <v>500</v>
      </c>
      <c r="R19" s="247" t="s">
        <v>500</v>
      </c>
      <c r="S19" s="247" t="s">
        <v>500</v>
      </c>
      <c r="T19" s="247" t="s">
        <v>500</v>
      </c>
      <c r="U19" s="247" t="s">
        <v>500</v>
      </c>
      <c r="V19" s="247" t="s">
        <v>500</v>
      </c>
      <c r="W19" s="247" t="s">
        <v>500</v>
      </c>
      <c r="X19" s="247" t="s">
        <v>500</v>
      </c>
      <c r="Y19" s="247" t="s">
        <v>500</v>
      </c>
      <c r="Z19" s="247" t="s">
        <v>500</v>
      </c>
      <c r="AA19" s="247" t="s">
        <v>500</v>
      </c>
      <c r="AB19" s="247" t="s">
        <v>500</v>
      </c>
      <c r="AC19" s="247" t="s">
        <v>500</v>
      </c>
      <c r="AD19" s="247" t="s">
        <v>500</v>
      </c>
      <c r="AE19" s="248"/>
      <c r="AF19" s="249" t="s">
        <v>500</v>
      </c>
      <c r="AG19" s="249" t="s">
        <v>500</v>
      </c>
      <c r="AH19" s="249" t="s">
        <v>500</v>
      </c>
      <c r="AI19" s="249" t="s">
        <v>500</v>
      </c>
      <c r="AJ19" s="249" t="s">
        <v>500</v>
      </c>
      <c r="AK19" s="249" t="s">
        <v>414</v>
      </c>
      <c r="AL19" s="250" t="s">
        <v>12</v>
      </c>
    </row>
    <row r="20" spans="1:38" s="1" customFormat="1" ht="26.25" customHeight="1" thickBot="1" x14ac:dyDescent="0.3">
      <c r="A20" s="244" t="s">
        <v>114</v>
      </c>
      <c r="B20" s="244" t="s">
        <v>158</v>
      </c>
      <c r="C20" s="245" t="s">
        <v>51</v>
      </c>
      <c r="D20" s="246"/>
      <c r="E20" s="247" t="s">
        <v>500</v>
      </c>
      <c r="F20" s="247" t="s">
        <v>500</v>
      </c>
      <c r="G20" s="247" t="s">
        <v>500</v>
      </c>
      <c r="H20" s="247" t="s">
        <v>500</v>
      </c>
      <c r="I20" s="247" t="s">
        <v>500</v>
      </c>
      <c r="J20" s="247" t="s">
        <v>500</v>
      </c>
      <c r="K20" s="247" t="s">
        <v>500</v>
      </c>
      <c r="L20" s="247" t="s">
        <v>500</v>
      </c>
      <c r="M20" s="247" t="s">
        <v>500</v>
      </c>
      <c r="N20" s="247" t="s">
        <v>500</v>
      </c>
      <c r="O20" s="247" t="s">
        <v>500</v>
      </c>
      <c r="P20" s="247" t="s">
        <v>500</v>
      </c>
      <c r="Q20" s="247" t="s">
        <v>500</v>
      </c>
      <c r="R20" s="247" t="s">
        <v>500</v>
      </c>
      <c r="S20" s="247" t="s">
        <v>500</v>
      </c>
      <c r="T20" s="247" t="s">
        <v>500</v>
      </c>
      <c r="U20" s="247" t="s">
        <v>500</v>
      </c>
      <c r="V20" s="247" t="s">
        <v>500</v>
      </c>
      <c r="W20" s="247" t="s">
        <v>500</v>
      </c>
      <c r="X20" s="247" t="s">
        <v>500</v>
      </c>
      <c r="Y20" s="247" t="s">
        <v>500</v>
      </c>
      <c r="Z20" s="247" t="s">
        <v>500</v>
      </c>
      <c r="AA20" s="247" t="s">
        <v>500</v>
      </c>
      <c r="AB20" s="247" t="s">
        <v>500</v>
      </c>
      <c r="AC20" s="247" t="s">
        <v>500</v>
      </c>
      <c r="AD20" s="247" t="s">
        <v>500</v>
      </c>
      <c r="AE20" s="248"/>
      <c r="AF20" s="249" t="s">
        <v>500</v>
      </c>
      <c r="AG20" s="249" t="s">
        <v>500</v>
      </c>
      <c r="AH20" s="249" t="s">
        <v>500</v>
      </c>
      <c r="AI20" s="249" t="s">
        <v>500</v>
      </c>
      <c r="AJ20" s="249" t="s">
        <v>500</v>
      </c>
      <c r="AK20" s="249" t="s">
        <v>414</v>
      </c>
      <c r="AL20" s="250" t="s">
        <v>12</v>
      </c>
    </row>
    <row r="21" spans="1:38" s="1" customFormat="1" ht="26.25" customHeight="1" thickBot="1" x14ac:dyDescent="0.3">
      <c r="A21" s="244" t="s">
        <v>114</v>
      </c>
      <c r="B21" s="244" t="s">
        <v>159</v>
      </c>
      <c r="C21" s="245" t="s">
        <v>52</v>
      </c>
      <c r="D21" s="246"/>
      <c r="E21" s="247" t="s">
        <v>500</v>
      </c>
      <c r="F21" s="247" t="s">
        <v>500</v>
      </c>
      <c r="G21" s="247" t="s">
        <v>500</v>
      </c>
      <c r="H21" s="247" t="s">
        <v>500</v>
      </c>
      <c r="I21" s="247" t="s">
        <v>500</v>
      </c>
      <c r="J21" s="247" t="s">
        <v>500</v>
      </c>
      <c r="K21" s="247" t="s">
        <v>500</v>
      </c>
      <c r="L21" s="247" t="s">
        <v>500</v>
      </c>
      <c r="M21" s="247" t="s">
        <v>500</v>
      </c>
      <c r="N21" s="247" t="s">
        <v>500</v>
      </c>
      <c r="O21" s="247" t="s">
        <v>500</v>
      </c>
      <c r="P21" s="247" t="s">
        <v>500</v>
      </c>
      <c r="Q21" s="247" t="s">
        <v>500</v>
      </c>
      <c r="R21" s="247" t="s">
        <v>500</v>
      </c>
      <c r="S21" s="247" t="s">
        <v>500</v>
      </c>
      <c r="T21" s="247" t="s">
        <v>500</v>
      </c>
      <c r="U21" s="247" t="s">
        <v>500</v>
      </c>
      <c r="V21" s="247" t="s">
        <v>500</v>
      </c>
      <c r="W21" s="247" t="s">
        <v>500</v>
      </c>
      <c r="X21" s="247" t="s">
        <v>500</v>
      </c>
      <c r="Y21" s="247" t="s">
        <v>500</v>
      </c>
      <c r="Z21" s="247" t="s">
        <v>500</v>
      </c>
      <c r="AA21" s="247" t="s">
        <v>500</v>
      </c>
      <c r="AB21" s="247" t="s">
        <v>500</v>
      </c>
      <c r="AC21" s="247" t="s">
        <v>500</v>
      </c>
      <c r="AD21" s="247" t="s">
        <v>500</v>
      </c>
      <c r="AE21" s="248"/>
      <c r="AF21" s="249" t="s">
        <v>500</v>
      </c>
      <c r="AG21" s="249" t="s">
        <v>500</v>
      </c>
      <c r="AH21" s="249" t="s">
        <v>500</v>
      </c>
      <c r="AI21" s="249" t="s">
        <v>500</v>
      </c>
      <c r="AJ21" s="249" t="s">
        <v>500</v>
      </c>
      <c r="AK21" s="249" t="s">
        <v>414</v>
      </c>
      <c r="AL21" s="250" t="s">
        <v>12</v>
      </c>
    </row>
    <row r="22" spans="1:38" s="1" customFormat="1" ht="26.25" customHeight="1" thickBot="1" x14ac:dyDescent="0.3">
      <c r="A22" s="244" t="s">
        <v>114</v>
      </c>
      <c r="B22" s="251" t="s">
        <v>160</v>
      </c>
      <c r="C22" s="245" t="s">
        <v>290</v>
      </c>
      <c r="D22" s="246"/>
      <c r="E22" s="247" t="s">
        <v>500</v>
      </c>
      <c r="F22" s="247" t="s">
        <v>500</v>
      </c>
      <c r="G22" s="247" t="s">
        <v>500</v>
      </c>
      <c r="H22" s="247" t="s">
        <v>500</v>
      </c>
      <c r="I22" s="247" t="s">
        <v>500</v>
      </c>
      <c r="J22" s="247" t="s">
        <v>500</v>
      </c>
      <c r="K22" s="247" t="s">
        <v>500</v>
      </c>
      <c r="L22" s="247" t="s">
        <v>500</v>
      </c>
      <c r="M22" s="247" t="s">
        <v>500</v>
      </c>
      <c r="N22" s="247" t="s">
        <v>500</v>
      </c>
      <c r="O22" s="247" t="s">
        <v>500</v>
      </c>
      <c r="P22" s="247" t="s">
        <v>500</v>
      </c>
      <c r="Q22" s="247" t="s">
        <v>500</v>
      </c>
      <c r="R22" s="247" t="s">
        <v>500</v>
      </c>
      <c r="S22" s="247" t="s">
        <v>500</v>
      </c>
      <c r="T22" s="247" t="s">
        <v>500</v>
      </c>
      <c r="U22" s="247" t="s">
        <v>500</v>
      </c>
      <c r="V22" s="247" t="s">
        <v>500</v>
      </c>
      <c r="W22" s="247" t="s">
        <v>500</v>
      </c>
      <c r="X22" s="247" t="s">
        <v>500</v>
      </c>
      <c r="Y22" s="247" t="s">
        <v>500</v>
      </c>
      <c r="Z22" s="247" t="s">
        <v>500</v>
      </c>
      <c r="AA22" s="247" t="s">
        <v>500</v>
      </c>
      <c r="AB22" s="247" t="s">
        <v>500</v>
      </c>
      <c r="AC22" s="247" t="s">
        <v>500</v>
      </c>
      <c r="AD22" s="247" t="s">
        <v>500</v>
      </c>
      <c r="AE22" s="248"/>
      <c r="AF22" s="249" t="s">
        <v>500</v>
      </c>
      <c r="AG22" s="249" t="s">
        <v>500</v>
      </c>
      <c r="AH22" s="249" t="s">
        <v>500</v>
      </c>
      <c r="AI22" s="249" t="s">
        <v>500</v>
      </c>
      <c r="AJ22" s="249" t="s">
        <v>500</v>
      </c>
      <c r="AK22" s="249" t="s">
        <v>414</v>
      </c>
      <c r="AL22" s="250" t="s">
        <v>12</v>
      </c>
    </row>
    <row r="23" spans="1:38" s="1" customFormat="1" ht="26.25" customHeight="1" thickBot="1" x14ac:dyDescent="0.3">
      <c r="A23" s="244" t="s">
        <v>121</v>
      </c>
      <c r="B23" s="251" t="s">
        <v>420</v>
      </c>
      <c r="C23" s="245" t="s">
        <v>421</v>
      </c>
      <c r="D23" s="252"/>
      <c r="E23" s="247">
        <v>0.34590005925883704</v>
      </c>
      <c r="F23" s="247">
        <v>0.10405741148506326</v>
      </c>
      <c r="G23" s="247">
        <v>7.6728508691368885E-3</v>
      </c>
      <c r="H23" s="247">
        <v>6.2122363693223906E-5</v>
      </c>
      <c r="I23" s="247">
        <v>2.3640212073274262E-2</v>
      </c>
      <c r="J23" s="247">
        <v>2.9451592348818948E-2</v>
      </c>
      <c r="K23" s="247">
        <v>8.0343338637948611E-2</v>
      </c>
      <c r="L23" s="247">
        <v>1.1875345406794554E-2</v>
      </c>
      <c r="M23" s="247">
        <v>0.35982079351657065</v>
      </c>
      <c r="N23" s="247">
        <v>9.3594506245004549E-3</v>
      </c>
      <c r="O23" s="247">
        <v>1.2202926706868141E-4</v>
      </c>
      <c r="P23" s="247" t="s">
        <v>501</v>
      </c>
      <c r="Q23" s="247" t="s">
        <v>501</v>
      </c>
      <c r="R23" s="247">
        <v>4.2162754940389038E-4</v>
      </c>
      <c r="S23" s="247">
        <v>1.9141557897955085E-2</v>
      </c>
      <c r="T23" s="247">
        <v>5.8503572545858212E-4</v>
      </c>
      <c r="U23" s="247">
        <v>8.1672778617237864E-5</v>
      </c>
      <c r="V23" s="247">
        <v>1.0017168891620383E-2</v>
      </c>
      <c r="W23" s="247" t="s">
        <v>501</v>
      </c>
      <c r="X23" s="247">
        <v>2.5021671081614839E-4</v>
      </c>
      <c r="Y23" s="247">
        <v>4.0674373641981379E-4</v>
      </c>
      <c r="Z23" s="247" t="s">
        <v>399</v>
      </c>
      <c r="AA23" s="247" t="s">
        <v>399</v>
      </c>
      <c r="AB23" s="247">
        <v>6.5696044723596208E-4</v>
      </c>
      <c r="AC23" s="247" t="s">
        <v>501</v>
      </c>
      <c r="AD23" s="247" t="s">
        <v>399</v>
      </c>
      <c r="AE23" s="248"/>
      <c r="AF23" s="249">
        <v>351.15249004816485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0.30745794403997651</v>
      </c>
      <c r="F24" s="247">
        <v>4.4598555026857341E-2</v>
      </c>
      <c r="G24" s="247">
        <v>1.894135928352169E-2</v>
      </c>
      <c r="H24" s="247">
        <v>9.5390276707316775E-4</v>
      </c>
      <c r="I24" s="247">
        <v>8.7846422971056253E-3</v>
      </c>
      <c r="J24" s="247">
        <v>8.7856571213903237E-3</v>
      </c>
      <c r="K24" s="247">
        <v>8.7864464291673126E-3</v>
      </c>
      <c r="L24" s="247">
        <v>4.2941779212669288E-3</v>
      </c>
      <c r="M24" s="247">
        <v>6.9395558050542622E-2</v>
      </c>
      <c r="N24" s="247">
        <v>6.2228927308129712E-5</v>
      </c>
      <c r="O24" s="247">
        <v>3.8514075800909231E-6</v>
      </c>
      <c r="P24" s="247">
        <v>8.707352836383502E-4</v>
      </c>
      <c r="Q24" s="247">
        <v>1.6448179743888341E-4</v>
      </c>
      <c r="R24" s="247">
        <v>9.7185105239962807E-5</v>
      </c>
      <c r="S24" s="247">
        <v>8.9341419435627273E-5</v>
      </c>
      <c r="T24" s="247">
        <v>2.4344111467089664E-5</v>
      </c>
      <c r="U24" s="247">
        <v>1.3044422132783165E-4</v>
      </c>
      <c r="V24" s="247">
        <v>1.2130465783796503E-2</v>
      </c>
      <c r="W24" s="247">
        <v>1.3474335495948472E-3</v>
      </c>
      <c r="X24" s="247">
        <v>6.9499037785630271E-6</v>
      </c>
      <c r="Y24" s="247">
        <v>1.6754846054467275E-5</v>
      </c>
      <c r="Z24" s="247">
        <v>4.9960575774541698E-6</v>
      </c>
      <c r="AA24" s="247">
        <v>4.3033657168058891E-6</v>
      </c>
      <c r="AB24" s="247">
        <v>3.3004173127290361E-5</v>
      </c>
      <c r="AC24" s="247">
        <v>6.9910117390387847E-8</v>
      </c>
      <c r="AD24" s="247">
        <v>1.9168903155428923E-5</v>
      </c>
      <c r="AE24" s="248"/>
      <c r="AF24" s="249">
        <v>379.08653461429901</v>
      </c>
      <c r="AG24" s="249">
        <v>0.11275825385546424</v>
      </c>
      <c r="AH24" s="249">
        <v>1526.5816838503258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500</v>
      </c>
      <c r="F25" s="247" t="s">
        <v>500</v>
      </c>
      <c r="G25" s="247" t="s">
        <v>500</v>
      </c>
      <c r="H25" s="247" t="s">
        <v>500</v>
      </c>
      <c r="I25" s="247" t="s">
        <v>500</v>
      </c>
      <c r="J25" s="247" t="s">
        <v>500</v>
      </c>
      <c r="K25" s="247" t="s">
        <v>500</v>
      </c>
      <c r="L25" s="247" t="s">
        <v>500</v>
      </c>
      <c r="M25" s="247" t="s">
        <v>500</v>
      </c>
      <c r="N25" s="247" t="s">
        <v>500</v>
      </c>
      <c r="O25" s="247" t="s">
        <v>500</v>
      </c>
      <c r="P25" s="247" t="s">
        <v>500</v>
      </c>
      <c r="Q25" s="247" t="s">
        <v>500</v>
      </c>
      <c r="R25" s="247" t="s">
        <v>500</v>
      </c>
      <c r="S25" s="247" t="s">
        <v>500</v>
      </c>
      <c r="T25" s="247" t="s">
        <v>500</v>
      </c>
      <c r="U25" s="247" t="s">
        <v>500</v>
      </c>
      <c r="V25" s="247" t="s">
        <v>500</v>
      </c>
      <c r="W25" s="247" t="s">
        <v>500</v>
      </c>
      <c r="X25" s="247" t="s">
        <v>500</v>
      </c>
      <c r="Y25" s="247" t="s">
        <v>500</v>
      </c>
      <c r="Z25" s="247" t="s">
        <v>500</v>
      </c>
      <c r="AA25" s="247" t="s">
        <v>500</v>
      </c>
      <c r="AB25" s="247" t="s">
        <v>500</v>
      </c>
      <c r="AC25" s="247" t="s">
        <v>500</v>
      </c>
      <c r="AD25" s="247" t="s">
        <v>500</v>
      </c>
      <c r="AE25" s="248"/>
      <c r="AF25" s="249" t="s">
        <v>500</v>
      </c>
      <c r="AG25" s="249" t="s">
        <v>500</v>
      </c>
      <c r="AH25" s="249" t="s">
        <v>500</v>
      </c>
      <c r="AI25" s="249" t="s">
        <v>500</v>
      </c>
      <c r="AJ25" s="249" t="s">
        <v>500</v>
      </c>
      <c r="AK25" s="249" t="s">
        <v>414</v>
      </c>
      <c r="AL25" s="250" t="s">
        <v>12</v>
      </c>
    </row>
    <row r="26" spans="1:38" s="1" customFormat="1" ht="26.25" customHeight="1" thickBot="1" x14ac:dyDescent="0.3">
      <c r="A26" s="244" t="s">
        <v>122</v>
      </c>
      <c r="B26" s="244" t="s">
        <v>161</v>
      </c>
      <c r="C26" s="245" t="s">
        <v>313</v>
      </c>
      <c r="D26" s="246"/>
      <c r="E26" s="247" t="s">
        <v>500</v>
      </c>
      <c r="F26" s="247" t="s">
        <v>500</v>
      </c>
      <c r="G26" s="247" t="s">
        <v>500</v>
      </c>
      <c r="H26" s="247" t="s">
        <v>500</v>
      </c>
      <c r="I26" s="247" t="s">
        <v>500</v>
      </c>
      <c r="J26" s="247" t="s">
        <v>500</v>
      </c>
      <c r="K26" s="247" t="s">
        <v>500</v>
      </c>
      <c r="L26" s="247" t="s">
        <v>500</v>
      </c>
      <c r="M26" s="247" t="s">
        <v>500</v>
      </c>
      <c r="N26" s="247" t="s">
        <v>500</v>
      </c>
      <c r="O26" s="247" t="s">
        <v>500</v>
      </c>
      <c r="P26" s="247" t="s">
        <v>500</v>
      </c>
      <c r="Q26" s="247" t="s">
        <v>500</v>
      </c>
      <c r="R26" s="247" t="s">
        <v>500</v>
      </c>
      <c r="S26" s="247" t="s">
        <v>500</v>
      </c>
      <c r="T26" s="247" t="s">
        <v>500</v>
      </c>
      <c r="U26" s="247" t="s">
        <v>500</v>
      </c>
      <c r="V26" s="247" t="s">
        <v>500</v>
      </c>
      <c r="W26" s="247" t="s">
        <v>500</v>
      </c>
      <c r="X26" s="247" t="s">
        <v>500</v>
      </c>
      <c r="Y26" s="247" t="s">
        <v>500</v>
      </c>
      <c r="Z26" s="247" t="s">
        <v>500</v>
      </c>
      <c r="AA26" s="247" t="s">
        <v>500</v>
      </c>
      <c r="AB26" s="247" t="s">
        <v>500</v>
      </c>
      <c r="AC26" s="247" t="s">
        <v>500</v>
      </c>
      <c r="AD26" s="247" t="s">
        <v>500</v>
      </c>
      <c r="AE26" s="248"/>
      <c r="AF26" s="249" t="s">
        <v>500</v>
      </c>
      <c r="AG26" s="249" t="s">
        <v>500</v>
      </c>
      <c r="AH26" s="249" t="s">
        <v>500</v>
      </c>
      <c r="AI26" s="249" t="s">
        <v>500</v>
      </c>
      <c r="AJ26" s="249" t="s">
        <v>500</v>
      </c>
      <c r="AK26" s="249" t="s">
        <v>414</v>
      </c>
      <c r="AL26" s="250" t="s">
        <v>12</v>
      </c>
    </row>
    <row r="27" spans="1:38" s="1" customFormat="1" ht="26.25" customHeight="1" thickBot="1" x14ac:dyDescent="0.3">
      <c r="A27" s="244" t="s">
        <v>123</v>
      </c>
      <c r="B27" s="244" t="s">
        <v>163</v>
      </c>
      <c r="C27" s="245" t="s">
        <v>53</v>
      </c>
      <c r="D27" s="246"/>
      <c r="E27" s="247">
        <v>3.1610658886351581</v>
      </c>
      <c r="F27" s="247">
        <v>3.3280285048876688</v>
      </c>
      <c r="G27" s="247">
        <v>0.14796233113325707</v>
      </c>
      <c r="H27" s="247">
        <v>4.3368377319233514E-2</v>
      </c>
      <c r="I27" s="247">
        <v>0.24038588267638483</v>
      </c>
      <c r="J27" s="247">
        <v>0.24038588267638483</v>
      </c>
      <c r="K27" s="247">
        <v>0.24038588267638483</v>
      </c>
      <c r="L27" s="247">
        <v>0.14528494847350146</v>
      </c>
      <c r="M27" s="247">
        <v>26.589913649250391</v>
      </c>
      <c r="N27" s="247">
        <v>3.4903051192413064</v>
      </c>
      <c r="O27" s="247">
        <v>2.9886741536116265E-5</v>
      </c>
      <c r="P27" s="247">
        <v>1.5893205727268436E-3</v>
      </c>
      <c r="Q27" s="247">
        <v>4.7144090831420654E-5</v>
      </c>
      <c r="R27" s="247">
        <v>1.5824044104348846E-3</v>
      </c>
      <c r="S27" s="247">
        <v>1.0959097550486871E-3</v>
      </c>
      <c r="T27" s="247">
        <v>3.0898784975664275E-4</v>
      </c>
      <c r="U27" s="247">
        <v>3.4514698590608845E-5</v>
      </c>
      <c r="V27" s="247">
        <v>5.8337639790852396E-3</v>
      </c>
      <c r="W27" s="247">
        <v>0.11518840000000001</v>
      </c>
      <c r="X27" s="247">
        <v>3.0797358657000001E-3</v>
      </c>
      <c r="Y27" s="247">
        <v>3.7655148838E-3</v>
      </c>
      <c r="Z27" s="247">
        <v>2.5785801522E-3</v>
      </c>
      <c r="AA27" s="247">
        <v>3.4776884846999998E-3</v>
      </c>
      <c r="AB27" s="247">
        <v>1.2901519386400001E-2</v>
      </c>
      <c r="AC27" s="247">
        <v>1.1518739999999999E-4</v>
      </c>
      <c r="AD27" s="247">
        <v>2.3626300000000001E-5</v>
      </c>
      <c r="AE27" s="248"/>
      <c r="AF27" s="249">
        <v>9626.2650884061004</v>
      </c>
      <c r="AG27" s="249" t="s">
        <v>399</v>
      </c>
      <c r="AH27" s="249" t="s">
        <v>399</v>
      </c>
      <c r="AI27" s="249" t="s">
        <v>399</v>
      </c>
      <c r="AJ27" s="249" t="s">
        <v>399</v>
      </c>
      <c r="AK27" s="249" t="s">
        <v>399</v>
      </c>
      <c r="AL27" s="250" t="s">
        <v>12</v>
      </c>
    </row>
    <row r="28" spans="1:38" s="1" customFormat="1" ht="26.25" customHeight="1" thickBot="1" x14ac:dyDescent="0.3">
      <c r="A28" s="244" t="s">
        <v>123</v>
      </c>
      <c r="B28" s="244" t="s">
        <v>164</v>
      </c>
      <c r="C28" s="245" t="s">
        <v>146</v>
      </c>
      <c r="D28" s="246"/>
      <c r="E28" s="247">
        <v>0.66304469432488344</v>
      </c>
      <c r="F28" s="247">
        <v>0.10391011555522217</v>
      </c>
      <c r="G28" s="247">
        <v>2.9002636712942811E-2</v>
      </c>
      <c r="H28" s="247">
        <v>5.1621422521466362E-4</v>
      </c>
      <c r="I28" s="247">
        <v>8.8292949088788111E-2</v>
      </c>
      <c r="J28" s="247">
        <v>8.8292949088788111E-2</v>
      </c>
      <c r="K28" s="247">
        <v>8.8292949088788111E-2</v>
      </c>
      <c r="L28" s="247">
        <v>5.2484986253652589E-2</v>
      </c>
      <c r="M28" s="247">
        <v>0.73258964463751941</v>
      </c>
      <c r="N28" s="247">
        <v>3.0900363598374156E-2</v>
      </c>
      <c r="O28" s="247">
        <v>1.7068295523002234E-6</v>
      </c>
      <c r="P28" s="247">
        <v>1.6695414202179859E-4</v>
      </c>
      <c r="Q28" s="247">
        <v>3.3019007804242462E-6</v>
      </c>
      <c r="R28" s="247">
        <v>2.5920396809423044E-4</v>
      </c>
      <c r="S28" s="247">
        <v>1.741267956379808E-4</v>
      </c>
      <c r="T28" s="247">
        <v>8.5036930718438985E-6</v>
      </c>
      <c r="U28" s="247">
        <v>3.1901424562480464E-6</v>
      </c>
      <c r="V28" s="247">
        <v>5.7087289239936235E-4</v>
      </c>
      <c r="W28" s="247">
        <v>1.2644300000000001E-2</v>
      </c>
      <c r="X28" s="247">
        <v>6.1055223600000002E-4</v>
      </c>
      <c r="Y28" s="247">
        <v>6.8686506970000005E-4</v>
      </c>
      <c r="Z28" s="247">
        <v>5.3586174860000002E-4</v>
      </c>
      <c r="AA28" s="247">
        <v>5.7320517349999998E-4</v>
      </c>
      <c r="AB28" s="247">
        <v>2.4064842277999998E-3</v>
      </c>
      <c r="AC28" s="247">
        <v>1.26444E-5</v>
      </c>
      <c r="AD28" s="247">
        <v>2.8107999999999998E-6</v>
      </c>
      <c r="AE28" s="248"/>
      <c r="AF28" s="249">
        <v>1315.8712561464999</v>
      </c>
      <c r="AG28" s="249" t="s">
        <v>399</v>
      </c>
      <c r="AH28" s="249" t="s">
        <v>501</v>
      </c>
      <c r="AI28" s="249" t="s">
        <v>399</v>
      </c>
      <c r="AJ28" s="249" t="s">
        <v>399</v>
      </c>
      <c r="AK28" s="249" t="s">
        <v>399</v>
      </c>
      <c r="AL28" s="250" t="s">
        <v>12</v>
      </c>
    </row>
    <row r="29" spans="1:38" s="1" customFormat="1" ht="26.25" customHeight="1" thickBot="1" x14ac:dyDescent="0.3">
      <c r="A29" s="244" t="s">
        <v>123</v>
      </c>
      <c r="B29" s="244" t="s">
        <v>165</v>
      </c>
      <c r="C29" s="245" t="s">
        <v>147</v>
      </c>
      <c r="D29" s="246"/>
      <c r="E29" s="247">
        <v>1.78849665683198</v>
      </c>
      <c r="F29" s="247">
        <v>0.13144298012555719</v>
      </c>
      <c r="G29" s="247">
        <v>4.6309056967206719E-2</v>
      </c>
      <c r="H29" s="247">
        <v>1.0793556241846338E-3</v>
      </c>
      <c r="I29" s="247">
        <v>7.0946743869233109E-2</v>
      </c>
      <c r="J29" s="247">
        <v>7.0946743869233109E-2</v>
      </c>
      <c r="K29" s="247">
        <v>7.0946743869233109E-2</v>
      </c>
      <c r="L29" s="247">
        <v>3.9487043810742979E-2</v>
      </c>
      <c r="M29" s="247">
        <v>0.4471453148054057</v>
      </c>
      <c r="N29" s="247">
        <v>3.5327138490734764E-4</v>
      </c>
      <c r="O29" s="247">
        <v>2.4140218091208118E-6</v>
      </c>
      <c r="P29" s="247">
        <v>2.5573743214079447E-4</v>
      </c>
      <c r="Q29" s="247">
        <v>4.8268525812335314E-6</v>
      </c>
      <c r="R29" s="247">
        <v>4.1005379029929639E-4</v>
      </c>
      <c r="S29" s="247">
        <v>2.7498052646729172E-4</v>
      </c>
      <c r="T29" s="247">
        <v>9.6739527916046269E-6</v>
      </c>
      <c r="U29" s="247">
        <v>4.82566154422544E-6</v>
      </c>
      <c r="V29" s="247">
        <v>8.6858334685033635E-4</v>
      </c>
      <c r="W29" s="247">
        <v>1.03082E-2</v>
      </c>
      <c r="X29" s="247">
        <v>1.4726171360000001E-4</v>
      </c>
      <c r="Y29" s="247">
        <v>8.917514899E-4</v>
      </c>
      <c r="Z29" s="247">
        <v>9.9647093070000009E-4</v>
      </c>
      <c r="AA29" s="247">
        <v>2.2907377719999999E-4</v>
      </c>
      <c r="AB29" s="247">
        <v>2.2645579113999997E-3</v>
      </c>
      <c r="AC29" s="247">
        <v>5.8937E-6</v>
      </c>
      <c r="AD29" s="247">
        <v>1.9174000000000001E-6</v>
      </c>
      <c r="AE29" s="248"/>
      <c r="AF29" s="249">
        <v>2059.8330467395999</v>
      </c>
      <c r="AG29" s="249" t="s">
        <v>399</v>
      </c>
      <c r="AH29" s="249">
        <v>16.161634947300001</v>
      </c>
      <c r="AI29" s="249" t="s">
        <v>399</v>
      </c>
      <c r="AJ29" s="249" t="s">
        <v>399</v>
      </c>
      <c r="AK29" s="249" t="s">
        <v>399</v>
      </c>
      <c r="AL29" s="250" t="s">
        <v>12</v>
      </c>
    </row>
    <row r="30" spans="1:38" s="1" customFormat="1" ht="26.25" customHeight="1" thickBot="1" x14ac:dyDescent="0.3">
      <c r="A30" s="244" t="s">
        <v>123</v>
      </c>
      <c r="B30" s="244" t="s">
        <v>166</v>
      </c>
      <c r="C30" s="245" t="s">
        <v>54</v>
      </c>
      <c r="D30" s="246"/>
      <c r="E30" s="247">
        <v>8.2803571921820952E-3</v>
      </c>
      <c r="F30" s="247">
        <v>0.19667669960672698</v>
      </c>
      <c r="G30" s="247">
        <v>7.6940474284636039E-4</v>
      </c>
      <c r="H30" s="247">
        <v>8.0506537571015715E-5</v>
      </c>
      <c r="I30" s="247">
        <v>3.2511642571615451E-3</v>
      </c>
      <c r="J30" s="247">
        <v>3.2511642571615451E-3</v>
      </c>
      <c r="K30" s="247">
        <v>3.2511642571615451E-3</v>
      </c>
      <c r="L30" s="247">
        <v>4.9925178283508629E-4</v>
      </c>
      <c r="M30" s="247">
        <v>0.91413369646465714</v>
      </c>
      <c r="N30" s="247">
        <v>4.5434633578144819E-2</v>
      </c>
      <c r="O30" s="247">
        <v>4.1134862372630496E-5</v>
      </c>
      <c r="P30" s="247">
        <v>1.4303036886246443E-5</v>
      </c>
      <c r="Q30" s="247">
        <v>4.9320816849125664E-7</v>
      </c>
      <c r="R30" s="247">
        <v>1.8217234807292549E-4</v>
      </c>
      <c r="S30" s="247">
        <v>6.9694841508568424E-3</v>
      </c>
      <c r="T30" s="247">
        <v>2.8915520021305195E-4</v>
      </c>
      <c r="U30" s="247">
        <v>4.0955888438740284E-5</v>
      </c>
      <c r="V30" s="247">
        <v>4.0829561504028408E-3</v>
      </c>
      <c r="W30" s="247">
        <v>1.1247E-3</v>
      </c>
      <c r="X30" s="247">
        <v>1.71385453E-5</v>
      </c>
      <c r="Y30" s="247">
        <v>3.1420666000000003E-5</v>
      </c>
      <c r="Z30" s="247">
        <v>1.0711590700000001E-5</v>
      </c>
      <c r="AA30" s="247">
        <v>3.6776461500000001E-5</v>
      </c>
      <c r="AB30" s="247">
        <v>9.6047263500000015E-5</v>
      </c>
      <c r="AC30" s="247">
        <v>1.1247E-6</v>
      </c>
      <c r="AD30" s="247">
        <v>1.1247E-6</v>
      </c>
      <c r="AE30" s="248"/>
      <c r="AF30" s="249">
        <v>72.483873422200006</v>
      </c>
      <c r="AG30" s="249" t="s">
        <v>399</v>
      </c>
      <c r="AH30" s="249" t="s">
        <v>501</v>
      </c>
      <c r="AI30" s="249" t="s">
        <v>399</v>
      </c>
      <c r="AJ30" s="249" t="s">
        <v>399</v>
      </c>
      <c r="AK30" s="249" t="s">
        <v>399</v>
      </c>
      <c r="AL30" s="250" t="s">
        <v>12</v>
      </c>
    </row>
    <row r="31" spans="1:38" s="1" customFormat="1" ht="26.25" customHeight="1" thickBot="1" x14ac:dyDescent="0.3">
      <c r="A31" s="244" t="s">
        <v>123</v>
      </c>
      <c r="B31" s="244" t="s">
        <v>167</v>
      </c>
      <c r="C31" s="245" t="s">
        <v>55</v>
      </c>
      <c r="D31" s="246"/>
      <c r="E31" s="247" t="s">
        <v>399</v>
      </c>
      <c r="F31" s="247">
        <v>0.78011263657884033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9">
        <v>36.197569586818297</v>
      </c>
      <c r="AG31" s="249" t="s">
        <v>399</v>
      </c>
      <c r="AH31" s="249" t="s">
        <v>399</v>
      </c>
      <c r="AI31" s="249" t="s">
        <v>399</v>
      </c>
      <c r="AJ31" s="249" t="s">
        <v>399</v>
      </c>
      <c r="AK31" s="249"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4.6308806617749332E-2</v>
      </c>
      <c r="J32" s="247">
        <v>8.8089748346016586E-2</v>
      </c>
      <c r="K32" s="247">
        <v>0.11396418336219172</v>
      </c>
      <c r="L32" s="247">
        <v>4.5180661069215231E-3</v>
      </c>
      <c r="M32" s="247" t="s">
        <v>399</v>
      </c>
      <c r="N32" s="247">
        <v>0.12742616539248555</v>
      </c>
      <c r="O32" s="247">
        <v>5.7572159684822911E-4</v>
      </c>
      <c r="P32" s="298" t="s">
        <v>501</v>
      </c>
      <c r="Q32" s="247">
        <v>1.4646216067262154E-3</v>
      </c>
      <c r="R32" s="247">
        <v>4.7372102963577141E-2</v>
      </c>
      <c r="S32" s="247">
        <v>1.0385311866017133</v>
      </c>
      <c r="T32" s="247">
        <v>7.3949529860504867E-3</v>
      </c>
      <c r="U32" s="247">
        <v>9.261761323549868E-4</v>
      </c>
      <c r="V32" s="247">
        <v>0.36938527266386539</v>
      </c>
      <c r="W32" s="247" t="s">
        <v>501</v>
      </c>
      <c r="X32" s="247" t="s">
        <v>501</v>
      </c>
      <c r="Y32" s="247" t="s">
        <v>501</v>
      </c>
      <c r="Z32" s="247" t="s">
        <v>501</v>
      </c>
      <c r="AA32" s="247" t="s">
        <v>501</v>
      </c>
      <c r="AB32" s="247" t="s">
        <v>501</v>
      </c>
      <c r="AC32" s="247" t="s">
        <v>501</v>
      </c>
      <c r="AD32" s="247" t="s">
        <v>501</v>
      </c>
      <c r="AE32" s="248"/>
      <c r="AF32" s="249" t="s">
        <v>399</v>
      </c>
      <c r="AG32" s="249" t="s">
        <v>399</v>
      </c>
      <c r="AH32" s="249" t="s">
        <v>399</v>
      </c>
      <c r="AI32" s="249" t="s">
        <v>399</v>
      </c>
      <c r="AJ32" s="249" t="s">
        <v>399</v>
      </c>
      <c r="AK32" s="249">
        <v>3715.2434669170002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1.7626866348181339E-2</v>
      </c>
      <c r="J33" s="247">
        <v>3.26423450892247E-2</v>
      </c>
      <c r="K33" s="247">
        <v>6.52846901784494E-2</v>
      </c>
      <c r="L33" s="247">
        <v>6.9201771589156311E-4</v>
      </c>
      <c r="M33" s="247" t="s">
        <v>399</v>
      </c>
      <c r="N33" s="247" t="s">
        <v>501</v>
      </c>
      <c r="O33" s="247" t="s">
        <v>501</v>
      </c>
      <c r="P33" s="247" t="s">
        <v>501</v>
      </c>
      <c r="Q33" s="247" t="s">
        <v>501</v>
      </c>
      <c r="R33" s="247" t="s">
        <v>501</v>
      </c>
      <c r="S33" s="247" t="s">
        <v>501</v>
      </c>
      <c r="T33" s="247" t="s">
        <v>501</v>
      </c>
      <c r="U33" s="247" t="s">
        <v>501</v>
      </c>
      <c r="V33" s="247" t="s">
        <v>501</v>
      </c>
      <c r="W33" s="247" t="s">
        <v>501</v>
      </c>
      <c r="X33" s="247" t="s">
        <v>501</v>
      </c>
      <c r="Y33" s="247" t="s">
        <v>501</v>
      </c>
      <c r="Z33" s="247" t="s">
        <v>501</v>
      </c>
      <c r="AA33" s="247" t="s">
        <v>501</v>
      </c>
      <c r="AB33" s="247" t="s">
        <v>501</v>
      </c>
      <c r="AC33" s="247" t="s">
        <v>501</v>
      </c>
      <c r="AD33" s="247" t="s">
        <v>501</v>
      </c>
      <c r="AE33" s="248"/>
      <c r="AF33" s="249" t="s">
        <v>399</v>
      </c>
      <c r="AG33" s="249" t="s">
        <v>399</v>
      </c>
      <c r="AH33" s="249" t="s">
        <v>399</v>
      </c>
      <c r="AI33" s="249" t="s">
        <v>399</v>
      </c>
      <c r="AJ33" s="249" t="s">
        <v>399</v>
      </c>
      <c r="AK33" s="249">
        <v>3715.2434669170002</v>
      </c>
      <c r="AL33" s="250" t="s">
        <v>459</v>
      </c>
    </row>
    <row r="34" spans="1:38" s="1" customFormat="1" ht="26.25" customHeight="1" thickBot="1" x14ac:dyDescent="0.3">
      <c r="A34" s="244" t="s">
        <v>121</v>
      </c>
      <c r="B34" s="244" t="s">
        <v>170</v>
      </c>
      <c r="C34" s="245" t="s">
        <v>58</v>
      </c>
      <c r="D34" s="246"/>
      <c r="E34" s="247">
        <v>0.10537039954522223</v>
      </c>
      <c r="F34" s="247">
        <v>9.3528115100845327E-3</v>
      </c>
      <c r="G34" s="247">
        <v>8.2118030818671955E-3</v>
      </c>
      <c r="H34" s="247">
        <v>1.4089725287835296E-5</v>
      </c>
      <c r="I34" s="247">
        <v>2.7548438338853426E-3</v>
      </c>
      <c r="J34" s="247">
        <v>2.8948766864392884E-3</v>
      </c>
      <c r="K34" s="247">
        <v>3.0565195471034109E-3</v>
      </c>
      <c r="L34" s="247">
        <v>1.7906484920254728E-3</v>
      </c>
      <c r="M34" s="247">
        <v>2.1514924074492053E-2</v>
      </c>
      <c r="N34" s="247" t="s">
        <v>501</v>
      </c>
      <c r="O34" s="247">
        <v>2.0140527558684807E-5</v>
      </c>
      <c r="P34" s="247" t="s">
        <v>501</v>
      </c>
      <c r="Q34" s="247" t="s">
        <v>501</v>
      </c>
      <c r="R34" s="247">
        <v>1.0052975772854263E-4</v>
      </c>
      <c r="S34" s="247">
        <v>3.4178388827055678E-3</v>
      </c>
      <c r="T34" s="247">
        <v>1.407243728134715E-4</v>
      </c>
      <c r="U34" s="247">
        <v>2.0140527558684807E-5</v>
      </c>
      <c r="V34" s="247">
        <v>2.0105951545708526E-3</v>
      </c>
      <c r="W34" s="247" t="s">
        <v>501</v>
      </c>
      <c r="X34" s="247">
        <v>6.0335142643613708E-5</v>
      </c>
      <c r="Y34" s="247">
        <v>1.0052975772854263E-4</v>
      </c>
      <c r="Z34" s="247" t="s">
        <v>501</v>
      </c>
      <c r="AA34" s="247" t="s">
        <v>501</v>
      </c>
      <c r="AB34" s="247">
        <v>1.6086490037215632E-4</v>
      </c>
      <c r="AC34" s="247" t="s">
        <v>399</v>
      </c>
      <c r="AD34" s="247" t="s">
        <v>399</v>
      </c>
      <c r="AE34" s="248"/>
      <c r="AF34" s="249">
        <v>86.440032440707327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500</v>
      </c>
      <c r="F35" s="247" t="s">
        <v>500</v>
      </c>
      <c r="G35" s="247" t="s">
        <v>500</v>
      </c>
      <c r="H35" s="247" t="s">
        <v>500</v>
      </c>
      <c r="I35" s="247" t="s">
        <v>500</v>
      </c>
      <c r="J35" s="247" t="s">
        <v>500</v>
      </c>
      <c r="K35" s="247" t="s">
        <v>500</v>
      </c>
      <c r="L35" s="247" t="s">
        <v>500</v>
      </c>
      <c r="M35" s="247" t="s">
        <v>500</v>
      </c>
      <c r="N35" s="247" t="s">
        <v>500</v>
      </c>
      <c r="O35" s="247" t="s">
        <v>500</v>
      </c>
      <c r="P35" s="247" t="s">
        <v>500</v>
      </c>
      <c r="Q35" s="247" t="s">
        <v>500</v>
      </c>
      <c r="R35" s="247" t="s">
        <v>500</v>
      </c>
      <c r="S35" s="247" t="s">
        <v>500</v>
      </c>
      <c r="T35" s="247" t="s">
        <v>500</v>
      </c>
      <c r="U35" s="247" t="s">
        <v>500</v>
      </c>
      <c r="V35" s="247" t="s">
        <v>500</v>
      </c>
      <c r="W35" s="247" t="s">
        <v>500</v>
      </c>
      <c r="X35" s="247" t="s">
        <v>500</v>
      </c>
      <c r="Y35" s="247" t="s">
        <v>500</v>
      </c>
      <c r="Z35" s="247" t="s">
        <v>500</v>
      </c>
      <c r="AA35" s="247" t="s">
        <v>500</v>
      </c>
      <c r="AB35" s="247" t="s">
        <v>500</v>
      </c>
      <c r="AC35" s="247" t="s">
        <v>500</v>
      </c>
      <c r="AD35" s="247" t="s">
        <v>500</v>
      </c>
      <c r="AE35" s="248"/>
      <c r="AF35" s="249" t="s">
        <v>500</v>
      </c>
      <c r="AG35" s="249" t="s">
        <v>500</v>
      </c>
      <c r="AH35" s="249" t="s">
        <v>500</v>
      </c>
      <c r="AI35" s="249" t="s">
        <v>500</v>
      </c>
      <c r="AJ35" s="249" t="s">
        <v>500</v>
      </c>
      <c r="AK35" s="249" t="s">
        <v>414</v>
      </c>
      <c r="AL35" s="250" t="s">
        <v>12</v>
      </c>
    </row>
    <row r="36" spans="1:38" s="1" customFormat="1" ht="26.25" customHeight="1" thickBot="1" x14ac:dyDescent="0.3">
      <c r="A36" s="244" t="s">
        <v>124</v>
      </c>
      <c r="B36" s="244" t="s">
        <v>172</v>
      </c>
      <c r="C36" s="245" t="s">
        <v>345</v>
      </c>
      <c r="D36" s="246"/>
      <c r="E36" s="247">
        <v>4.4930133731522111E-2</v>
      </c>
      <c r="F36" s="247">
        <v>1.6025737184742798E-3</v>
      </c>
      <c r="G36" s="247">
        <v>1.7224038122708367E-3</v>
      </c>
      <c r="H36" s="247">
        <v>4.1829806869434609E-6</v>
      </c>
      <c r="I36" s="247">
        <v>8.0116383039340641E-4</v>
      </c>
      <c r="J36" s="247">
        <v>8.5849527157327854E-4</v>
      </c>
      <c r="K36" s="247">
        <v>8.5849527157327854E-4</v>
      </c>
      <c r="L36" s="247">
        <v>2.6613353418771635E-4</v>
      </c>
      <c r="M36" s="247">
        <v>4.234652801311585E-3</v>
      </c>
      <c r="N36" s="247">
        <v>7.4383238921353428E-5</v>
      </c>
      <c r="O36" s="247">
        <v>5.7331441179872136E-6</v>
      </c>
      <c r="P36" s="247">
        <v>1.7174826585214912E-5</v>
      </c>
      <c r="Q36" s="247">
        <v>2.2883364934455401E-5</v>
      </c>
      <c r="R36" s="247">
        <v>2.8616509052442619E-5</v>
      </c>
      <c r="S36" s="247">
        <v>5.0368008624548607E-4</v>
      </c>
      <c r="T36" s="247">
        <v>5.7233018104885236E-4</v>
      </c>
      <c r="U36" s="247">
        <v>5.7233018104885239E-5</v>
      </c>
      <c r="V36" s="247">
        <v>6.8674700572112933E-4</v>
      </c>
      <c r="W36" s="247">
        <v>7.4383238921353415E-2</v>
      </c>
      <c r="X36" s="247" t="s">
        <v>501</v>
      </c>
      <c r="Y36" s="247" t="s">
        <v>501</v>
      </c>
      <c r="Z36" s="247" t="s">
        <v>501</v>
      </c>
      <c r="AA36" s="247" t="s">
        <v>501</v>
      </c>
      <c r="AB36" s="247">
        <v>1.9438557309913727E-6</v>
      </c>
      <c r="AC36" s="247">
        <v>4.5766729868910801E-5</v>
      </c>
      <c r="AD36" s="247">
        <v>2.1751499572105996E-5</v>
      </c>
      <c r="AE36" s="248"/>
      <c r="AF36" s="249">
        <v>24.605768746726238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18.344055258467023</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1.5671844221618856E-2</v>
      </c>
      <c r="F38" s="247">
        <v>1.2330664336309704E-3</v>
      </c>
      <c r="G38" s="247">
        <v>3.4177433824481598E-4</v>
      </c>
      <c r="H38" s="247">
        <v>2.7489570823227028E-6</v>
      </c>
      <c r="I38" s="247">
        <v>1.1068091267150374E-3</v>
      </c>
      <c r="J38" s="247">
        <v>1.250506783779615E-3</v>
      </c>
      <c r="K38" s="247">
        <v>2.0626325067749042E-3</v>
      </c>
      <c r="L38" s="247">
        <v>5.6097627410789776E-4</v>
      </c>
      <c r="M38" s="247">
        <v>5.7688906279279696E-3</v>
      </c>
      <c r="N38" s="247">
        <v>7.7722562598187492E-7</v>
      </c>
      <c r="O38" s="247">
        <v>7.9405001979780946E-6</v>
      </c>
      <c r="P38" s="247" t="s">
        <v>501</v>
      </c>
      <c r="Q38" s="247" t="s">
        <v>501</v>
      </c>
      <c r="R38" s="247">
        <v>2.2334236241209805E-5</v>
      </c>
      <c r="S38" s="247">
        <v>7.8828428009409786E-4</v>
      </c>
      <c r="T38" s="247">
        <v>2.9323709863249244E-5</v>
      </c>
      <c r="U38" s="247">
        <v>3.5602944513962902E-6</v>
      </c>
      <c r="V38" s="247">
        <v>5.0176515889608329E-4</v>
      </c>
      <c r="W38" s="247" t="s">
        <v>501</v>
      </c>
      <c r="X38" s="247">
        <v>1.0661095777788493E-5</v>
      </c>
      <c r="Y38" s="247">
        <v>1.7769922039353972E-5</v>
      </c>
      <c r="Z38" s="247" t="s">
        <v>399</v>
      </c>
      <c r="AA38" s="247" t="s">
        <v>399</v>
      </c>
      <c r="AB38" s="247">
        <v>2.8431017817142472E-5</v>
      </c>
      <c r="AC38" s="247" t="s">
        <v>501</v>
      </c>
      <c r="AD38" s="247" t="s">
        <v>399</v>
      </c>
      <c r="AE38" s="248"/>
      <c r="AF38" s="249">
        <v>15.208867060619442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0.81475725389674314</v>
      </c>
      <c r="F39" s="247">
        <v>0.35251660432183424</v>
      </c>
      <c r="G39" s="247">
        <v>0.53894402352244375</v>
      </c>
      <c r="H39" s="247">
        <v>6.8093460127963256E-3</v>
      </c>
      <c r="I39" s="247">
        <v>0.1099834618598609</v>
      </c>
      <c r="J39" s="247">
        <v>0.12696129824092842</v>
      </c>
      <c r="K39" s="247">
        <v>0.12696129824092842</v>
      </c>
      <c r="L39" s="247">
        <v>5.7370187983325181E-2</v>
      </c>
      <c r="M39" s="247">
        <v>0.8280781375954186</v>
      </c>
      <c r="N39" s="247">
        <v>4.5388693015292955E-2</v>
      </c>
      <c r="O39" s="247">
        <v>8.5825694625351842E-4</v>
      </c>
      <c r="P39" s="247">
        <v>6.1850041994535847E-3</v>
      </c>
      <c r="Q39" s="247">
        <v>3.870209085749159E-3</v>
      </c>
      <c r="R39" s="247">
        <v>5.6728061996449419E-2</v>
      </c>
      <c r="S39" s="247">
        <v>1.7004891192979061E-2</v>
      </c>
      <c r="T39" s="247">
        <v>0.70754512327070529</v>
      </c>
      <c r="U39" s="247">
        <v>1.1694582989335677E-3</v>
      </c>
      <c r="V39" s="247">
        <v>0.10946317701540861</v>
      </c>
      <c r="W39" s="247">
        <v>3.9366635144438833E-2</v>
      </c>
      <c r="X39" s="247">
        <v>1.8244731468122333E-5</v>
      </c>
      <c r="Y39" s="247">
        <v>3.8665439168766237E-5</v>
      </c>
      <c r="Z39" s="247">
        <v>2.1067040527221854E-5</v>
      </c>
      <c r="AA39" s="247">
        <v>1.9727070830703102E-5</v>
      </c>
      <c r="AB39" s="247">
        <v>9.7704281994813526E-5</v>
      </c>
      <c r="AC39" s="247" t="s">
        <v>501</v>
      </c>
      <c r="AD39" s="247" t="s">
        <v>501</v>
      </c>
      <c r="AE39" s="248"/>
      <c r="AF39" s="249">
        <v>5659.2787936891809</v>
      </c>
      <c r="AG39" s="249" t="s">
        <v>399</v>
      </c>
      <c r="AH39" s="249">
        <v>10405.696889045679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502</v>
      </c>
      <c r="F40" s="247" t="s">
        <v>502</v>
      </c>
      <c r="G40" s="247" t="s">
        <v>502</v>
      </c>
      <c r="H40" s="247" t="s">
        <v>502</v>
      </c>
      <c r="I40" s="247" t="s">
        <v>502</v>
      </c>
      <c r="J40" s="247" t="s">
        <v>502</v>
      </c>
      <c r="K40" s="247" t="s">
        <v>502</v>
      </c>
      <c r="L40" s="247" t="s">
        <v>502</v>
      </c>
      <c r="M40" s="247" t="s">
        <v>502</v>
      </c>
      <c r="N40" s="247" t="s">
        <v>502</v>
      </c>
      <c r="O40" s="247" t="s">
        <v>502</v>
      </c>
      <c r="P40" s="247" t="s">
        <v>502</v>
      </c>
      <c r="Q40" s="247" t="s">
        <v>502</v>
      </c>
      <c r="R40" s="247" t="s">
        <v>502</v>
      </c>
      <c r="S40" s="247" t="s">
        <v>502</v>
      </c>
      <c r="T40" s="247" t="s">
        <v>502</v>
      </c>
      <c r="U40" s="247" t="s">
        <v>502</v>
      </c>
      <c r="V40" s="247" t="s">
        <v>502</v>
      </c>
      <c r="W40" s="247" t="s">
        <v>502</v>
      </c>
      <c r="X40" s="247" t="s">
        <v>502</v>
      </c>
      <c r="Y40" s="247" t="s">
        <v>502</v>
      </c>
      <c r="Z40" s="247" t="s">
        <v>502</v>
      </c>
      <c r="AA40" s="247" t="s">
        <v>502</v>
      </c>
      <c r="AB40" s="247" t="s">
        <v>502</v>
      </c>
      <c r="AC40" s="247" t="s">
        <v>502</v>
      </c>
      <c r="AD40" s="247" t="s">
        <v>502</v>
      </c>
      <c r="AE40" s="248"/>
      <c r="AF40" s="249" t="s">
        <v>502</v>
      </c>
      <c r="AG40" s="249" t="s">
        <v>502</v>
      </c>
      <c r="AH40" s="249" t="s">
        <v>502</v>
      </c>
      <c r="AI40" s="249" t="s">
        <v>502</v>
      </c>
      <c r="AJ40" s="249" t="s">
        <v>502</v>
      </c>
      <c r="AK40" s="249" t="s">
        <v>414</v>
      </c>
      <c r="AL40" s="250" t="s">
        <v>12</v>
      </c>
    </row>
    <row r="41" spans="1:38" s="1" customFormat="1" ht="26.25" customHeight="1" thickBot="1" x14ac:dyDescent="0.3">
      <c r="A41" s="244" t="s">
        <v>115</v>
      </c>
      <c r="B41" s="244" t="s">
        <v>177</v>
      </c>
      <c r="C41" s="245" t="s">
        <v>425</v>
      </c>
      <c r="D41" s="246"/>
      <c r="E41" s="247">
        <v>1.6144140928756439</v>
      </c>
      <c r="F41" s="247">
        <v>0.29413621033987764</v>
      </c>
      <c r="G41" s="247">
        <v>1.1454732270076124</v>
      </c>
      <c r="H41" s="247">
        <v>2.0276814371474852E-2</v>
      </c>
      <c r="I41" s="247">
        <v>0.25487207046198934</v>
      </c>
      <c r="J41" s="247">
        <v>0.25834414047951532</v>
      </c>
      <c r="K41" s="247">
        <v>0.27755693087036376</v>
      </c>
      <c r="L41" s="247">
        <v>1.7780565068576913E-2</v>
      </c>
      <c r="M41" s="247">
        <v>3.390049558677009</v>
      </c>
      <c r="N41" s="247">
        <v>6.0689353680805469E-2</v>
      </c>
      <c r="O41" s="247">
        <v>2.4926028406259712E-3</v>
      </c>
      <c r="P41" s="247">
        <v>5.6631918763813292E-3</v>
      </c>
      <c r="Q41" s="247">
        <v>3.6371741665015135E-3</v>
      </c>
      <c r="R41" s="247">
        <v>1.0256338171348389E-2</v>
      </c>
      <c r="S41" s="247">
        <v>1.1959926895975732E-2</v>
      </c>
      <c r="T41" s="247">
        <v>5.887802491605836E-3</v>
      </c>
      <c r="U41" s="247">
        <v>5.2701543723140599E-2</v>
      </c>
      <c r="V41" s="247">
        <v>0.17229090084337353</v>
      </c>
      <c r="W41" s="247">
        <v>0.48113754443411266</v>
      </c>
      <c r="X41" s="247">
        <v>0.10801930611909361</v>
      </c>
      <c r="Y41" s="247">
        <v>0.15131917897781738</v>
      </c>
      <c r="Z41" s="247">
        <v>5.9995243210112424E-2</v>
      </c>
      <c r="AA41" s="247">
        <v>5.3530518296878923E-2</v>
      </c>
      <c r="AB41" s="247">
        <v>0.37286424660390233</v>
      </c>
      <c r="AC41" s="247">
        <v>9.7140285646205677E-4</v>
      </c>
      <c r="AD41" s="247">
        <v>7.4212091249165238E-2</v>
      </c>
      <c r="AE41" s="248"/>
      <c r="AF41" s="249">
        <v>10640.39339999999</v>
      </c>
      <c r="AG41" s="249">
        <v>436.51003277121845</v>
      </c>
      <c r="AH41" s="249">
        <v>20816.576379999995</v>
      </c>
      <c r="AI41" s="249">
        <v>140.15332722878026</v>
      </c>
      <c r="AJ41" s="249" t="s">
        <v>399</v>
      </c>
      <c r="AK41" s="249" t="s">
        <v>414</v>
      </c>
      <c r="AL41" s="250" t="s">
        <v>12</v>
      </c>
    </row>
    <row r="42" spans="1:38" s="1" customFormat="1" ht="26.25" customHeight="1" thickBot="1" x14ac:dyDescent="0.3">
      <c r="A42" s="244" t="s">
        <v>121</v>
      </c>
      <c r="B42" s="244" t="s">
        <v>178</v>
      </c>
      <c r="C42" s="245" t="s">
        <v>60</v>
      </c>
      <c r="D42" s="246"/>
      <c r="E42" s="247">
        <v>3.5758107151694116E-3</v>
      </c>
      <c r="F42" s="247">
        <v>0.11936657972095539</v>
      </c>
      <c r="G42" s="247">
        <v>2.3729882764784334E-4</v>
      </c>
      <c r="H42" s="247">
        <v>6.8231574046094184E-6</v>
      </c>
      <c r="I42" s="247">
        <v>3.658337787697777E-4</v>
      </c>
      <c r="J42" s="247">
        <v>3.777393733514977E-4</v>
      </c>
      <c r="K42" s="247">
        <v>3.9106301074037764E-4</v>
      </c>
      <c r="L42" s="247">
        <v>3.4053851889218917E-5</v>
      </c>
      <c r="M42" s="247">
        <v>0.29770777526768705</v>
      </c>
      <c r="N42" s="247">
        <v>1.39199999347002E-2</v>
      </c>
      <c r="O42" s="247">
        <v>5.3538251953930626E-6</v>
      </c>
      <c r="P42" s="247" t="s">
        <v>501</v>
      </c>
      <c r="Q42" s="247" t="s">
        <v>501</v>
      </c>
      <c r="R42" s="247">
        <v>4.8833329783790904E-5</v>
      </c>
      <c r="S42" s="247">
        <v>1.3769108676222367E-3</v>
      </c>
      <c r="T42" s="247">
        <v>3.9146813244696229E-5</v>
      </c>
      <c r="U42" s="247">
        <v>5.0704877702530624E-6</v>
      </c>
      <c r="V42" s="247">
        <v>6.8680563135029818E-4</v>
      </c>
      <c r="W42" s="247" t="s">
        <v>501</v>
      </c>
      <c r="X42" s="247">
        <v>1.5853040022682097E-5</v>
      </c>
      <c r="Y42" s="247">
        <v>1.6937585190682096E-5</v>
      </c>
      <c r="Z42" s="247" t="s">
        <v>399</v>
      </c>
      <c r="AA42" s="247" t="s">
        <v>399</v>
      </c>
      <c r="AB42" s="247">
        <v>3.2790625213364197E-5</v>
      </c>
      <c r="AC42" s="247" t="s">
        <v>501</v>
      </c>
      <c r="AD42" s="247" t="s">
        <v>399</v>
      </c>
      <c r="AE42" s="248"/>
      <c r="AF42" s="249">
        <v>22.195553165505761</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500</v>
      </c>
      <c r="F43" s="247" t="s">
        <v>500</v>
      </c>
      <c r="G43" s="247" t="s">
        <v>500</v>
      </c>
      <c r="H43" s="247" t="s">
        <v>500</v>
      </c>
      <c r="I43" s="247" t="s">
        <v>500</v>
      </c>
      <c r="J43" s="247" t="s">
        <v>500</v>
      </c>
      <c r="K43" s="247" t="s">
        <v>500</v>
      </c>
      <c r="L43" s="247" t="s">
        <v>500</v>
      </c>
      <c r="M43" s="247" t="s">
        <v>500</v>
      </c>
      <c r="N43" s="247" t="s">
        <v>500</v>
      </c>
      <c r="O43" s="247" t="s">
        <v>500</v>
      </c>
      <c r="P43" s="247" t="s">
        <v>500</v>
      </c>
      <c r="Q43" s="247" t="s">
        <v>500</v>
      </c>
      <c r="R43" s="247" t="s">
        <v>500</v>
      </c>
      <c r="S43" s="247" t="s">
        <v>500</v>
      </c>
      <c r="T43" s="247" t="s">
        <v>500</v>
      </c>
      <c r="U43" s="247" t="s">
        <v>500</v>
      </c>
      <c r="V43" s="247" t="s">
        <v>500</v>
      </c>
      <c r="W43" s="247" t="s">
        <v>500</v>
      </c>
      <c r="X43" s="247" t="s">
        <v>500</v>
      </c>
      <c r="Y43" s="247" t="s">
        <v>500</v>
      </c>
      <c r="Z43" s="247" t="s">
        <v>500</v>
      </c>
      <c r="AA43" s="247" t="s">
        <v>500</v>
      </c>
      <c r="AB43" s="247" t="s">
        <v>500</v>
      </c>
      <c r="AC43" s="247" t="s">
        <v>500</v>
      </c>
      <c r="AD43" s="247" t="s">
        <v>500</v>
      </c>
      <c r="AE43" s="248"/>
      <c r="AF43" s="249" t="s">
        <v>500</v>
      </c>
      <c r="AG43" s="249" t="s">
        <v>500</v>
      </c>
      <c r="AH43" s="249" t="s">
        <v>500</v>
      </c>
      <c r="AI43" s="249" t="s">
        <v>500</v>
      </c>
      <c r="AJ43" s="249" t="s">
        <v>500</v>
      </c>
      <c r="AK43" s="249" t="s">
        <v>414</v>
      </c>
      <c r="AL43" s="250" t="s">
        <v>12</v>
      </c>
    </row>
    <row r="44" spans="1:38" s="1" customFormat="1" ht="26.25" customHeight="1" thickBot="1" x14ac:dyDescent="0.3">
      <c r="A44" s="244" t="s">
        <v>121</v>
      </c>
      <c r="B44" s="244" t="s">
        <v>180</v>
      </c>
      <c r="C44" s="245" t="s">
        <v>62</v>
      </c>
      <c r="D44" s="246"/>
      <c r="E44" s="247">
        <v>3.8026382712631288E-3</v>
      </c>
      <c r="F44" s="247">
        <v>1.3888085031277978E-2</v>
      </c>
      <c r="G44" s="247">
        <v>1.0042330860099556E-4</v>
      </c>
      <c r="H44" s="247">
        <v>7.5473772786873902E-7</v>
      </c>
      <c r="I44" s="247">
        <v>4.6846160779229521E-4</v>
      </c>
      <c r="J44" s="247">
        <v>3.3551593953307568E-3</v>
      </c>
      <c r="K44" s="247">
        <v>1.204306158009999E-2</v>
      </c>
      <c r="L44" s="247">
        <v>1.2254918095117988E-4</v>
      </c>
      <c r="M44" s="247">
        <v>3.0411849167750738E-2</v>
      </c>
      <c r="N44" s="247">
        <v>1.1849269028213049E-3</v>
      </c>
      <c r="O44" s="247">
        <v>4.167599221001812E-6</v>
      </c>
      <c r="P44" s="247" t="s">
        <v>501</v>
      </c>
      <c r="Q44" s="247" t="s">
        <v>501</v>
      </c>
      <c r="R44" s="247">
        <v>1.1774493794447529E-5</v>
      </c>
      <c r="S44" s="247">
        <v>5.2857772879751584E-4</v>
      </c>
      <c r="T44" s="247">
        <v>1.4309058378435769E-5</v>
      </c>
      <c r="U44" s="247">
        <v>1.2672816388941199E-6</v>
      </c>
      <c r="V44" s="247">
        <v>3.050990742563351E-4</v>
      </c>
      <c r="W44" s="247" t="s">
        <v>501</v>
      </c>
      <c r="X44" s="247">
        <v>4.2335027393823592E-6</v>
      </c>
      <c r="Y44" s="247">
        <v>5.9048250117705992E-6</v>
      </c>
      <c r="Z44" s="247" t="s">
        <v>399</v>
      </c>
      <c r="AA44" s="247" t="s">
        <v>399</v>
      </c>
      <c r="AB44" s="247">
        <v>1.0138327751152963E-5</v>
      </c>
      <c r="AC44" s="247" t="s">
        <v>501</v>
      </c>
      <c r="AD44" s="247" t="s">
        <v>399</v>
      </c>
      <c r="AE44" s="248"/>
      <c r="AF44" s="249">
        <v>5.4572742537117769</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500</v>
      </c>
      <c r="F45" s="247" t="s">
        <v>500</v>
      </c>
      <c r="G45" s="247" t="s">
        <v>500</v>
      </c>
      <c r="H45" s="247" t="s">
        <v>500</v>
      </c>
      <c r="I45" s="247" t="s">
        <v>500</v>
      </c>
      <c r="J45" s="247" t="s">
        <v>500</v>
      </c>
      <c r="K45" s="247" t="s">
        <v>500</v>
      </c>
      <c r="L45" s="247" t="s">
        <v>500</v>
      </c>
      <c r="M45" s="247" t="s">
        <v>500</v>
      </c>
      <c r="N45" s="247" t="s">
        <v>500</v>
      </c>
      <c r="O45" s="247" t="s">
        <v>500</v>
      </c>
      <c r="P45" s="247" t="s">
        <v>500</v>
      </c>
      <c r="Q45" s="247" t="s">
        <v>500</v>
      </c>
      <c r="R45" s="247" t="s">
        <v>500</v>
      </c>
      <c r="S45" s="247" t="s">
        <v>500</v>
      </c>
      <c r="T45" s="247" t="s">
        <v>500</v>
      </c>
      <c r="U45" s="247" t="s">
        <v>500</v>
      </c>
      <c r="V45" s="247" t="s">
        <v>500</v>
      </c>
      <c r="W45" s="247" t="s">
        <v>500</v>
      </c>
      <c r="X45" s="247" t="s">
        <v>500</v>
      </c>
      <c r="Y45" s="247" t="s">
        <v>500</v>
      </c>
      <c r="Z45" s="247" t="s">
        <v>500</v>
      </c>
      <c r="AA45" s="247" t="s">
        <v>500</v>
      </c>
      <c r="AB45" s="247" t="s">
        <v>500</v>
      </c>
      <c r="AC45" s="247" t="s">
        <v>500</v>
      </c>
      <c r="AD45" s="247" t="s">
        <v>500</v>
      </c>
      <c r="AE45" s="248"/>
      <c r="AF45" s="249" t="s">
        <v>500</v>
      </c>
      <c r="AG45" s="249" t="s">
        <v>500</v>
      </c>
      <c r="AH45" s="249" t="s">
        <v>500</v>
      </c>
      <c r="AI45" s="249" t="s">
        <v>500</v>
      </c>
      <c r="AJ45" s="249" t="s">
        <v>500</v>
      </c>
      <c r="AK45" s="249" t="s">
        <v>414</v>
      </c>
      <c r="AL45" s="250" t="s">
        <v>12</v>
      </c>
    </row>
    <row r="46" spans="1:38" s="1" customFormat="1" ht="26.25" customHeight="1" thickBot="1" x14ac:dyDescent="0.3">
      <c r="A46" s="244" t="s">
        <v>115</v>
      </c>
      <c r="B46" s="244" t="s">
        <v>182</v>
      </c>
      <c r="C46" s="245" t="s">
        <v>63</v>
      </c>
      <c r="D46" s="246"/>
      <c r="E46" s="247" t="s">
        <v>500</v>
      </c>
      <c r="F46" s="247" t="s">
        <v>500</v>
      </c>
      <c r="G46" s="247" t="s">
        <v>500</v>
      </c>
      <c r="H46" s="247" t="s">
        <v>500</v>
      </c>
      <c r="I46" s="247" t="s">
        <v>500</v>
      </c>
      <c r="J46" s="247" t="s">
        <v>500</v>
      </c>
      <c r="K46" s="247" t="s">
        <v>500</v>
      </c>
      <c r="L46" s="247" t="s">
        <v>500</v>
      </c>
      <c r="M46" s="247" t="s">
        <v>500</v>
      </c>
      <c r="N46" s="247" t="s">
        <v>500</v>
      </c>
      <c r="O46" s="247" t="s">
        <v>500</v>
      </c>
      <c r="P46" s="247" t="s">
        <v>500</v>
      </c>
      <c r="Q46" s="247" t="s">
        <v>500</v>
      </c>
      <c r="R46" s="247" t="s">
        <v>500</v>
      </c>
      <c r="S46" s="247" t="s">
        <v>500</v>
      </c>
      <c r="T46" s="247" t="s">
        <v>500</v>
      </c>
      <c r="U46" s="247" t="s">
        <v>500</v>
      </c>
      <c r="V46" s="247" t="s">
        <v>500</v>
      </c>
      <c r="W46" s="247" t="s">
        <v>500</v>
      </c>
      <c r="X46" s="247" t="s">
        <v>500</v>
      </c>
      <c r="Y46" s="247" t="s">
        <v>500</v>
      </c>
      <c r="Z46" s="247" t="s">
        <v>500</v>
      </c>
      <c r="AA46" s="247" t="s">
        <v>500</v>
      </c>
      <c r="AB46" s="247" t="s">
        <v>500</v>
      </c>
      <c r="AC46" s="247" t="s">
        <v>500</v>
      </c>
      <c r="AD46" s="247" t="s">
        <v>500</v>
      </c>
      <c r="AE46" s="248"/>
      <c r="AF46" s="249" t="s">
        <v>500</v>
      </c>
      <c r="AG46" s="249" t="s">
        <v>500</v>
      </c>
      <c r="AH46" s="249" t="s">
        <v>500</v>
      </c>
      <c r="AI46" s="249" t="s">
        <v>500</v>
      </c>
      <c r="AJ46" s="249" t="s">
        <v>500</v>
      </c>
      <c r="AK46" s="249" t="s">
        <v>414</v>
      </c>
      <c r="AL46" s="250" t="s">
        <v>12</v>
      </c>
    </row>
    <row r="47" spans="1:38" s="1" customFormat="1" ht="26.25" customHeight="1" thickBot="1" x14ac:dyDescent="0.3">
      <c r="A47" s="244" t="s">
        <v>121</v>
      </c>
      <c r="B47" s="244" t="s">
        <v>183</v>
      </c>
      <c r="C47" s="245" t="s">
        <v>64</v>
      </c>
      <c r="D47" s="246"/>
      <c r="E47" s="247">
        <v>1.0330912934915199E-4</v>
      </c>
      <c r="F47" s="247">
        <v>1.4482483446455219E-5</v>
      </c>
      <c r="G47" s="247">
        <v>2.237228555258245E-6</v>
      </c>
      <c r="H47" s="247">
        <v>1.6947402725619012E-8</v>
      </c>
      <c r="I47" s="247">
        <v>1.2122085315010434E-5</v>
      </c>
      <c r="J47" s="247">
        <v>9.6618336628874775E-5</v>
      </c>
      <c r="K47" s="247">
        <v>7.2233422699503576E-4</v>
      </c>
      <c r="L47" s="247">
        <v>5.3911526485384363E-6</v>
      </c>
      <c r="M47" s="247">
        <v>4.9754840914034632E-5</v>
      </c>
      <c r="N47" s="247">
        <v>3.8089645139912672E-8</v>
      </c>
      <c r="O47" s="247">
        <v>1.3748298933952286E-6</v>
      </c>
      <c r="P47" s="247" t="s">
        <v>501</v>
      </c>
      <c r="Q47" s="247" t="s">
        <v>501</v>
      </c>
      <c r="R47" s="247">
        <v>1.6075687107820035E-6</v>
      </c>
      <c r="S47" s="247">
        <v>1.4663777593874289E-4</v>
      </c>
      <c r="T47" s="247">
        <v>1.622318119770666E-6</v>
      </c>
      <c r="U47" s="247">
        <v>2.3311574800024118E-8</v>
      </c>
      <c r="V47" s="247">
        <v>5.0478933233989049E-5</v>
      </c>
      <c r="W47" s="247" t="s">
        <v>501</v>
      </c>
      <c r="X47" s="247">
        <v>6.5147335289963643E-8</v>
      </c>
      <c r="Y47" s="247">
        <v>1.1008394329553165E-7</v>
      </c>
      <c r="Z47" s="247" t="s">
        <v>399</v>
      </c>
      <c r="AA47" s="247" t="s">
        <v>399</v>
      </c>
      <c r="AB47" s="247">
        <v>1.7523127858549529E-7</v>
      </c>
      <c r="AC47" s="247" t="s">
        <v>501</v>
      </c>
      <c r="AD47" s="247" t="s">
        <v>399</v>
      </c>
      <c r="AE47" s="248"/>
      <c r="AF47" s="249">
        <v>9.9530265667568937E-2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500</v>
      </c>
      <c r="F48" s="247" t="s">
        <v>500</v>
      </c>
      <c r="G48" s="247" t="s">
        <v>500</v>
      </c>
      <c r="H48" s="247" t="s">
        <v>500</v>
      </c>
      <c r="I48" s="247" t="s">
        <v>500</v>
      </c>
      <c r="J48" s="247" t="s">
        <v>500</v>
      </c>
      <c r="K48" s="247" t="s">
        <v>500</v>
      </c>
      <c r="L48" s="247" t="s">
        <v>500</v>
      </c>
      <c r="M48" s="247" t="s">
        <v>500</v>
      </c>
      <c r="N48" s="247" t="s">
        <v>500</v>
      </c>
      <c r="O48" s="247" t="s">
        <v>500</v>
      </c>
      <c r="P48" s="247" t="s">
        <v>500</v>
      </c>
      <c r="Q48" s="247" t="s">
        <v>500</v>
      </c>
      <c r="R48" s="247" t="s">
        <v>500</v>
      </c>
      <c r="S48" s="247" t="s">
        <v>500</v>
      </c>
      <c r="T48" s="247" t="s">
        <v>500</v>
      </c>
      <c r="U48" s="247" t="s">
        <v>500</v>
      </c>
      <c r="V48" s="247" t="s">
        <v>500</v>
      </c>
      <c r="W48" s="247" t="s">
        <v>500</v>
      </c>
      <c r="X48" s="247" t="s">
        <v>500</v>
      </c>
      <c r="Y48" s="247" t="s">
        <v>500</v>
      </c>
      <c r="Z48" s="247" t="s">
        <v>500</v>
      </c>
      <c r="AA48" s="247" t="s">
        <v>500</v>
      </c>
      <c r="AB48" s="247" t="s">
        <v>500</v>
      </c>
      <c r="AC48" s="247" t="s">
        <v>500</v>
      </c>
      <c r="AD48" s="247" t="s">
        <v>500</v>
      </c>
      <c r="AE48" s="248"/>
      <c r="AF48" s="249" t="s">
        <v>500</v>
      </c>
      <c r="AG48" s="249" t="s">
        <v>500</v>
      </c>
      <c r="AH48" s="249" t="s">
        <v>500</v>
      </c>
      <c r="AI48" s="249" t="s">
        <v>500</v>
      </c>
      <c r="AJ48" s="249" t="s">
        <v>500</v>
      </c>
      <c r="AK48" s="249" t="s">
        <v>414</v>
      </c>
      <c r="AL48" s="250" t="s">
        <v>374</v>
      </c>
    </row>
    <row r="49" spans="1:38" s="1" customFormat="1" ht="26.25" customHeight="1" thickBot="1" x14ac:dyDescent="0.3">
      <c r="A49" s="244" t="s">
        <v>116</v>
      </c>
      <c r="B49" s="244" t="s">
        <v>185</v>
      </c>
      <c r="C49" s="245" t="s">
        <v>66</v>
      </c>
      <c r="D49" s="246"/>
      <c r="E49" s="247" t="s">
        <v>500</v>
      </c>
      <c r="F49" s="247" t="s">
        <v>500</v>
      </c>
      <c r="G49" s="247" t="s">
        <v>500</v>
      </c>
      <c r="H49" s="247" t="s">
        <v>500</v>
      </c>
      <c r="I49" s="247" t="s">
        <v>500</v>
      </c>
      <c r="J49" s="247" t="s">
        <v>500</v>
      </c>
      <c r="K49" s="247" t="s">
        <v>500</v>
      </c>
      <c r="L49" s="247" t="s">
        <v>500</v>
      </c>
      <c r="M49" s="247" t="s">
        <v>500</v>
      </c>
      <c r="N49" s="247" t="s">
        <v>500</v>
      </c>
      <c r="O49" s="247" t="s">
        <v>500</v>
      </c>
      <c r="P49" s="247" t="s">
        <v>500</v>
      </c>
      <c r="Q49" s="247" t="s">
        <v>500</v>
      </c>
      <c r="R49" s="247" t="s">
        <v>500</v>
      </c>
      <c r="S49" s="247" t="s">
        <v>500</v>
      </c>
      <c r="T49" s="247" t="s">
        <v>500</v>
      </c>
      <c r="U49" s="247" t="s">
        <v>500</v>
      </c>
      <c r="V49" s="247" t="s">
        <v>500</v>
      </c>
      <c r="W49" s="247" t="s">
        <v>500</v>
      </c>
      <c r="X49" s="247" t="s">
        <v>500</v>
      </c>
      <c r="Y49" s="247" t="s">
        <v>500</v>
      </c>
      <c r="Z49" s="247" t="s">
        <v>500</v>
      </c>
      <c r="AA49" s="247" t="s">
        <v>500</v>
      </c>
      <c r="AB49" s="247" t="s">
        <v>500</v>
      </c>
      <c r="AC49" s="247" t="s">
        <v>500</v>
      </c>
      <c r="AD49" s="247" t="s">
        <v>500</v>
      </c>
      <c r="AE49" s="248"/>
      <c r="AF49" s="249" t="s">
        <v>500</v>
      </c>
      <c r="AG49" s="249" t="s">
        <v>500</v>
      </c>
      <c r="AH49" s="249" t="s">
        <v>500</v>
      </c>
      <c r="AI49" s="249" t="s">
        <v>500</v>
      </c>
      <c r="AJ49" s="249" t="s">
        <v>500</v>
      </c>
      <c r="AK49" s="249" t="s">
        <v>414</v>
      </c>
      <c r="AL49" s="250" t="s">
        <v>375</v>
      </c>
    </row>
    <row r="50" spans="1:38" s="1" customFormat="1" ht="26.25" customHeight="1" thickBot="1" x14ac:dyDescent="0.3">
      <c r="A50" s="244" t="s">
        <v>116</v>
      </c>
      <c r="B50" s="244" t="s">
        <v>186</v>
      </c>
      <c r="C50" s="245" t="s">
        <v>67</v>
      </c>
      <c r="D50" s="246"/>
      <c r="E50" s="247" t="s">
        <v>500</v>
      </c>
      <c r="F50" s="247" t="s">
        <v>500</v>
      </c>
      <c r="G50" s="247" t="s">
        <v>500</v>
      </c>
      <c r="H50" s="247" t="s">
        <v>500</v>
      </c>
      <c r="I50" s="247" t="s">
        <v>500</v>
      </c>
      <c r="J50" s="247" t="s">
        <v>500</v>
      </c>
      <c r="K50" s="247" t="s">
        <v>500</v>
      </c>
      <c r="L50" s="247" t="s">
        <v>500</v>
      </c>
      <c r="M50" s="247" t="s">
        <v>500</v>
      </c>
      <c r="N50" s="247" t="s">
        <v>500</v>
      </c>
      <c r="O50" s="247" t="s">
        <v>500</v>
      </c>
      <c r="P50" s="247" t="s">
        <v>500</v>
      </c>
      <c r="Q50" s="247" t="s">
        <v>500</v>
      </c>
      <c r="R50" s="247" t="s">
        <v>500</v>
      </c>
      <c r="S50" s="247" t="s">
        <v>500</v>
      </c>
      <c r="T50" s="247" t="s">
        <v>500</v>
      </c>
      <c r="U50" s="247" t="s">
        <v>500</v>
      </c>
      <c r="V50" s="247" t="s">
        <v>500</v>
      </c>
      <c r="W50" s="247" t="s">
        <v>500</v>
      </c>
      <c r="X50" s="247" t="s">
        <v>500</v>
      </c>
      <c r="Y50" s="247" t="s">
        <v>500</v>
      </c>
      <c r="Z50" s="247" t="s">
        <v>500</v>
      </c>
      <c r="AA50" s="247" t="s">
        <v>500</v>
      </c>
      <c r="AB50" s="247" t="s">
        <v>500</v>
      </c>
      <c r="AC50" s="247" t="s">
        <v>500</v>
      </c>
      <c r="AD50" s="247" t="s">
        <v>500</v>
      </c>
      <c r="AE50" s="248"/>
      <c r="AF50" s="249" t="s">
        <v>500</v>
      </c>
      <c r="AG50" s="249" t="s">
        <v>500</v>
      </c>
      <c r="AH50" s="249" t="s">
        <v>500</v>
      </c>
      <c r="AI50" s="249" t="s">
        <v>500</v>
      </c>
      <c r="AJ50" s="249" t="s">
        <v>500</v>
      </c>
      <c r="AK50" s="249" t="s">
        <v>414</v>
      </c>
      <c r="AL50" s="250" t="s">
        <v>368</v>
      </c>
    </row>
    <row r="51" spans="1:38" s="1" customFormat="1" ht="26.25" customHeight="1" thickBot="1" x14ac:dyDescent="0.3">
      <c r="A51" s="244" t="s">
        <v>116</v>
      </c>
      <c r="B51" s="251" t="s">
        <v>187</v>
      </c>
      <c r="C51" s="245" t="s">
        <v>132</v>
      </c>
      <c r="D51" s="246"/>
      <c r="E51" s="247" t="s">
        <v>500</v>
      </c>
      <c r="F51" s="247" t="s">
        <v>500</v>
      </c>
      <c r="G51" s="247" t="s">
        <v>500</v>
      </c>
      <c r="H51" s="247" t="s">
        <v>500</v>
      </c>
      <c r="I51" s="247" t="s">
        <v>500</v>
      </c>
      <c r="J51" s="247" t="s">
        <v>500</v>
      </c>
      <c r="K51" s="247" t="s">
        <v>500</v>
      </c>
      <c r="L51" s="247" t="s">
        <v>500</v>
      </c>
      <c r="M51" s="247" t="s">
        <v>500</v>
      </c>
      <c r="N51" s="247" t="s">
        <v>500</v>
      </c>
      <c r="O51" s="247" t="s">
        <v>500</v>
      </c>
      <c r="P51" s="247" t="s">
        <v>500</v>
      </c>
      <c r="Q51" s="247" t="s">
        <v>500</v>
      </c>
      <c r="R51" s="247" t="s">
        <v>500</v>
      </c>
      <c r="S51" s="247" t="s">
        <v>500</v>
      </c>
      <c r="T51" s="247" t="s">
        <v>500</v>
      </c>
      <c r="U51" s="247" t="s">
        <v>500</v>
      </c>
      <c r="V51" s="247" t="s">
        <v>500</v>
      </c>
      <c r="W51" s="247" t="s">
        <v>500</v>
      </c>
      <c r="X51" s="247" t="s">
        <v>500</v>
      </c>
      <c r="Y51" s="247" t="s">
        <v>500</v>
      </c>
      <c r="Z51" s="247" t="s">
        <v>500</v>
      </c>
      <c r="AA51" s="247" t="s">
        <v>500</v>
      </c>
      <c r="AB51" s="247" t="s">
        <v>500</v>
      </c>
      <c r="AC51" s="247" t="s">
        <v>500</v>
      </c>
      <c r="AD51" s="247" t="s">
        <v>500</v>
      </c>
      <c r="AE51" s="248"/>
      <c r="AF51" s="249" t="s">
        <v>500</v>
      </c>
      <c r="AG51" s="249" t="s">
        <v>500</v>
      </c>
      <c r="AH51" s="249" t="s">
        <v>500</v>
      </c>
      <c r="AI51" s="249" t="s">
        <v>500</v>
      </c>
      <c r="AJ51" s="249" t="s">
        <v>500</v>
      </c>
      <c r="AK51" s="249" t="s">
        <v>414</v>
      </c>
      <c r="AL51" s="250" t="s">
        <v>376</v>
      </c>
    </row>
    <row r="52" spans="1:38" s="1" customFormat="1" ht="26.25" customHeight="1" thickBot="1" x14ac:dyDescent="0.3">
      <c r="A52" s="244" t="s">
        <v>116</v>
      </c>
      <c r="B52" s="251" t="s">
        <v>318</v>
      </c>
      <c r="C52" s="254" t="s">
        <v>426</v>
      </c>
      <c r="D52" s="256"/>
      <c r="E52" s="247" t="s">
        <v>500</v>
      </c>
      <c r="F52" s="247" t="s">
        <v>500</v>
      </c>
      <c r="G52" s="247" t="s">
        <v>500</v>
      </c>
      <c r="H52" s="247" t="s">
        <v>500</v>
      </c>
      <c r="I52" s="247" t="s">
        <v>500</v>
      </c>
      <c r="J52" s="247" t="s">
        <v>500</v>
      </c>
      <c r="K52" s="247" t="s">
        <v>500</v>
      </c>
      <c r="L52" s="247" t="s">
        <v>500</v>
      </c>
      <c r="M52" s="247" t="s">
        <v>500</v>
      </c>
      <c r="N52" s="247" t="s">
        <v>500</v>
      </c>
      <c r="O52" s="247" t="s">
        <v>500</v>
      </c>
      <c r="P52" s="247" t="s">
        <v>500</v>
      </c>
      <c r="Q52" s="247" t="s">
        <v>500</v>
      </c>
      <c r="R52" s="247" t="s">
        <v>500</v>
      </c>
      <c r="S52" s="247" t="s">
        <v>500</v>
      </c>
      <c r="T52" s="247" t="s">
        <v>500</v>
      </c>
      <c r="U52" s="247" t="s">
        <v>500</v>
      </c>
      <c r="V52" s="247" t="s">
        <v>500</v>
      </c>
      <c r="W52" s="247" t="s">
        <v>500</v>
      </c>
      <c r="X52" s="247" t="s">
        <v>500</v>
      </c>
      <c r="Y52" s="247" t="s">
        <v>500</v>
      </c>
      <c r="Z52" s="247" t="s">
        <v>500</v>
      </c>
      <c r="AA52" s="247" t="s">
        <v>500</v>
      </c>
      <c r="AB52" s="247" t="s">
        <v>500</v>
      </c>
      <c r="AC52" s="247" t="s">
        <v>500</v>
      </c>
      <c r="AD52" s="247" t="s">
        <v>500</v>
      </c>
      <c r="AE52" s="248"/>
      <c r="AF52" s="249" t="s">
        <v>500</v>
      </c>
      <c r="AG52" s="249" t="s">
        <v>500</v>
      </c>
      <c r="AH52" s="249" t="s">
        <v>500</v>
      </c>
      <c r="AI52" s="249" t="s">
        <v>500</v>
      </c>
      <c r="AJ52" s="249" t="s">
        <v>500</v>
      </c>
      <c r="AK52" s="249" t="s">
        <v>414</v>
      </c>
      <c r="AL52" s="250" t="s">
        <v>377</v>
      </c>
    </row>
    <row r="53" spans="1:38" s="1" customFormat="1" ht="26.25" customHeight="1" thickBot="1" x14ac:dyDescent="0.3">
      <c r="A53" s="244" t="s">
        <v>116</v>
      </c>
      <c r="B53" s="251" t="s">
        <v>319</v>
      </c>
      <c r="C53" s="254" t="s">
        <v>68</v>
      </c>
      <c r="D53" s="256"/>
      <c r="E53" s="247" t="s">
        <v>399</v>
      </c>
      <c r="F53" s="247">
        <v>0.37952586667410543</v>
      </c>
      <c r="G53" s="247" t="s">
        <v>501</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501</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0.39176067817686366</v>
      </c>
      <c r="AL53" s="250" t="s">
        <v>373</v>
      </c>
    </row>
    <row r="54" spans="1:38" s="1" customFormat="1" ht="37.5" customHeight="1" thickBot="1" x14ac:dyDescent="0.3">
      <c r="A54" s="244" t="s">
        <v>116</v>
      </c>
      <c r="B54" s="251" t="s">
        <v>188</v>
      </c>
      <c r="C54" s="254" t="s">
        <v>291</v>
      </c>
      <c r="D54" s="256"/>
      <c r="E54" s="247" t="s">
        <v>399</v>
      </c>
      <c r="F54" s="247">
        <v>0.54215080798562165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32469.453463969665</v>
      </c>
      <c r="AL54" s="250" t="s">
        <v>369</v>
      </c>
    </row>
    <row r="55" spans="1:38" s="1" customFormat="1" ht="26.25" customHeight="1" thickBot="1" x14ac:dyDescent="0.3">
      <c r="A55" s="244" t="s">
        <v>116</v>
      </c>
      <c r="B55" s="251" t="s">
        <v>189</v>
      </c>
      <c r="C55" s="254" t="s">
        <v>262</v>
      </c>
      <c r="D55" s="256"/>
      <c r="E55" s="247" t="s">
        <v>500</v>
      </c>
      <c r="F55" s="247" t="s">
        <v>500</v>
      </c>
      <c r="G55" s="247" t="s">
        <v>500</v>
      </c>
      <c r="H55" s="247" t="s">
        <v>500</v>
      </c>
      <c r="I55" s="247" t="s">
        <v>500</v>
      </c>
      <c r="J55" s="247" t="s">
        <v>500</v>
      </c>
      <c r="K55" s="247" t="s">
        <v>500</v>
      </c>
      <c r="L55" s="247" t="s">
        <v>500</v>
      </c>
      <c r="M55" s="247" t="s">
        <v>500</v>
      </c>
      <c r="N55" s="247" t="s">
        <v>500</v>
      </c>
      <c r="O55" s="247" t="s">
        <v>500</v>
      </c>
      <c r="P55" s="247" t="s">
        <v>500</v>
      </c>
      <c r="Q55" s="247" t="s">
        <v>500</v>
      </c>
      <c r="R55" s="247" t="s">
        <v>500</v>
      </c>
      <c r="S55" s="247" t="s">
        <v>500</v>
      </c>
      <c r="T55" s="247" t="s">
        <v>500</v>
      </c>
      <c r="U55" s="247" t="s">
        <v>500</v>
      </c>
      <c r="V55" s="247" t="s">
        <v>500</v>
      </c>
      <c r="W55" s="247" t="s">
        <v>500</v>
      </c>
      <c r="X55" s="247" t="s">
        <v>500</v>
      </c>
      <c r="Y55" s="247" t="s">
        <v>500</v>
      </c>
      <c r="Z55" s="247" t="s">
        <v>500</v>
      </c>
      <c r="AA55" s="247" t="s">
        <v>500</v>
      </c>
      <c r="AB55" s="247" t="s">
        <v>500</v>
      </c>
      <c r="AC55" s="247" t="s">
        <v>500</v>
      </c>
      <c r="AD55" s="247" t="s">
        <v>500</v>
      </c>
      <c r="AE55" s="248"/>
      <c r="AF55" s="249" t="s">
        <v>500</v>
      </c>
      <c r="AG55" s="249" t="s">
        <v>500</v>
      </c>
      <c r="AH55" s="249" t="s">
        <v>500</v>
      </c>
      <c r="AI55" s="249" t="s">
        <v>500</v>
      </c>
      <c r="AJ55" s="249" t="s">
        <v>500</v>
      </c>
      <c r="AK55" s="249" t="s">
        <v>414</v>
      </c>
      <c r="AL55" s="250" t="s">
        <v>378</v>
      </c>
    </row>
    <row r="56" spans="1:38" s="1" customFormat="1" ht="26.25" customHeight="1" thickBot="1" x14ac:dyDescent="0.3">
      <c r="A56" s="251" t="s">
        <v>116</v>
      </c>
      <c r="B56" s="251" t="s">
        <v>317</v>
      </c>
      <c r="C56" s="254" t="s">
        <v>427</v>
      </c>
      <c r="D56" s="256"/>
      <c r="E56" s="247" t="s">
        <v>500</v>
      </c>
      <c r="F56" s="247" t="s">
        <v>500</v>
      </c>
      <c r="G56" s="247" t="s">
        <v>500</v>
      </c>
      <c r="H56" s="247" t="s">
        <v>500</v>
      </c>
      <c r="I56" s="247" t="s">
        <v>500</v>
      </c>
      <c r="J56" s="247" t="s">
        <v>500</v>
      </c>
      <c r="K56" s="247" t="s">
        <v>500</v>
      </c>
      <c r="L56" s="247" t="s">
        <v>500</v>
      </c>
      <c r="M56" s="247" t="s">
        <v>500</v>
      </c>
      <c r="N56" s="247" t="s">
        <v>500</v>
      </c>
      <c r="O56" s="247" t="s">
        <v>500</v>
      </c>
      <c r="P56" s="247" t="s">
        <v>500</v>
      </c>
      <c r="Q56" s="247" t="s">
        <v>500</v>
      </c>
      <c r="R56" s="247" t="s">
        <v>500</v>
      </c>
      <c r="S56" s="247" t="s">
        <v>500</v>
      </c>
      <c r="T56" s="247" t="s">
        <v>500</v>
      </c>
      <c r="U56" s="247" t="s">
        <v>500</v>
      </c>
      <c r="V56" s="247" t="s">
        <v>500</v>
      </c>
      <c r="W56" s="247" t="s">
        <v>500</v>
      </c>
      <c r="X56" s="247" t="s">
        <v>500</v>
      </c>
      <c r="Y56" s="247" t="s">
        <v>500</v>
      </c>
      <c r="Z56" s="247" t="s">
        <v>500</v>
      </c>
      <c r="AA56" s="247" t="s">
        <v>500</v>
      </c>
      <c r="AB56" s="247" t="s">
        <v>500</v>
      </c>
      <c r="AC56" s="247" t="s">
        <v>500</v>
      </c>
      <c r="AD56" s="247" t="s">
        <v>500</v>
      </c>
      <c r="AE56" s="248"/>
      <c r="AF56" s="249" t="s">
        <v>500</v>
      </c>
      <c r="AG56" s="249" t="s">
        <v>500</v>
      </c>
      <c r="AH56" s="249" t="s">
        <v>500</v>
      </c>
      <c r="AI56" s="249" t="s">
        <v>500</v>
      </c>
      <c r="AJ56" s="249" t="s">
        <v>500</v>
      </c>
      <c r="AK56" s="249" t="s">
        <v>414</v>
      </c>
      <c r="AL56" s="250"/>
    </row>
    <row r="57" spans="1:38" s="1" customFormat="1" ht="26.25" customHeight="1" thickBot="1" x14ac:dyDescent="0.3">
      <c r="A57" s="244" t="s">
        <v>114</v>
      </c>
      <c r="B57" s="244" t="s">
        <v>190</v>
      </c>
      <c r="C57" s="245" t="s">
        <v>69</v>
      </c>
      <c r="D57" s="246"/>
      <c r="E57" s="247" t="s">
        <v>500</v>
      </c>
      <c r="F57" s="247" t="s">
        <v>500</v>
      </c>
      <c r="G57" s="247" t="s">
        <v>500</v>
      </c>
      <c r="H57" s="247" t="s">
        <v>500</v>
      </c>
      <c r="I57" s="247" t="s">
        <v>500</v>
      </c>
      <c r="J57" s="247" t="s">
        <v>500</v>
      </c>
      <c r="K57" s="247" t="s">
        <v>500</v>
      </c>
      <c r="L57" s="247" t="s">
        <v>500</v>
      </c>
      <c r="M57" s="247" t="s">
        <v>500</v>
      </c>
      <c r="N57" s="247" t="s">
        <v>500</v>
      </c>
      <c r="O57" s="247" t="s">
        <v>500</v>
      </c>
      <c r="P57" s="247" t="s">
        <v>500</v>
      </c>
      <c r="Q57" s="247" t="s">
        <v>500</v>
      </c>
      <c r="R57" s="247" t="s">
        <v>500</v>
      </c>
      <c r="S57" s="247" t="s">
        <v>500</v>
      </c>
      <c r="T57" s="247" t="s">
        <v>500</v>
      </c>
      <c r="U57" s="247" t="s">
        <v>500</v>
      </c>
      <c r="V57" s="247" t="s">
        <v>500</v>
      </c>
      <c r="W57" s="247" t="s">
        <v>500</v>
      </c>
      <c r="X57" s="247" t="s">
        <v>500</v>
      </c>
      <c r="Y57" s="247" t="s">
        <v>500</v>
      </c>
      <c r="Z57" s="247" t="s">
        <v>500</v>
      </c>
      <c r="AA57" s="247" t="s">
        <v>500</v>
      </c>
      <c r="AB57" s="247" t="s">
        <v>500</v>
      </c>
      <c r="AC57" s="247" t="s">
        <v>500</v>
      </c>
      <c r="AD57" s="247" t="s">
        <v>500</v>
      </c>
      <c r="AE57" s="248"/>
      <c r="AF57" s="249" t="s">
        <v>500</v>
      </c>
      <c r="AG57" s="249" t="s">
        <v>500</v>
      </c>
      <c r="AH57" s="249" t="s">
        <v>500</v>
      </c>
      <c r="AI57" s="249" t="s">
        <v>500</v>
      </c>
      <c r="AJ57" s="249" t="s">
        <v>500</v>
      </c>
      <c r="AK57" s="249" t="s">
        <v>414</v>
      </c>
      <c r="AL57" s="250" t="s">
        <v>379</v>
      </c>
    </row>
    <row r="58" spans="1:38" s="1" customFormat="1" ht="26.25" customHeight="1" thickBot="1" x14ac:dyDescent="0.3">
      <c r="A58" s="244" t="s">
        <v>114</v>
      </c>
      <c r="B58" s="244" t="s">
        <v>191</v>
      </c>
      <c r="C58" s="245" t="s">
        <v>70</v>
      </c>
      <c r="D58" s="246"/>
      <c r="E58" s="247" t="s">
        <v>500</v>
      </c>
      <c r="F58" s="247" t="s">
        <v>500</v>
      </c>
      <c r="G58" s="247" t="s">
        <v>500</v>
      </c>
      <c r="H58" s="247" t="s">
        <v>500</v>
      </c>
      <c r="I58" s="247" t="s">
        <v>500</v>
      </c>
      <c r="J58" s="247" t="s">
        <v>500</v>
      </c>
      <c r="K58" s="247" t="s">
        <v>500</v>
      </c>
      <c r="L58" s="247" t="s">
        <v>500</v>
      </c>
      <c r="M58" s="247" t="s">
        <v>500</v>
      </c>
      <c r="N58" s="247" t="s">
        <v>500</v>
      </c>
      <c r="O58" s="247" t="s">
        <v>500</v>
      </c>
      <c r="P58" s="247" t="s">
        <v>500</v>
      </c>
      <c r="Q58" s="247" t="s">
        <v>500</v>
      </c>
      <c r="R58" s="247" t="s">
        <v>500</v>
      </c>
      <c r="S58" s="247" t="s">
        <v>500</v>
      </c>
      <c r="T58" s="247" t="s">
        <v>500</v>
      </c>
      <c r="U58" s="247" t="s">
        <v>500</v>
      </c>
      <c r="V58" s="247" t="s">
        <v>500</v>
      </c>
      <c r="W58" s="247" t="s">
        <v>500</v>
      </c>
      <c r="X58" s="247" t="s">
        <v>500</v>
      </c>
      <c r="Y58" s="247" t="s">
        <v>500</v>
      </c>
      <c r="Z58" s="247" t="s">
        <v>500</v>
      </c>
      <c r="AA58" s="247" t="s">
        <v>500</v>
      </c>
      <c r="AB58" s="247" t="s">
        <v>500</v>
      </c>
      <c r="AC58" s="247" t="s">
        <v>500</v>
      </c>
      <c r="AD58" s="247" t="s">
        <v>500</v>
      </c>
      <c r="AE58" s="248"/>
      <c r="AF58" s="249" t="s">
        <v>500</v>
      </c>
      <c r="AG58" s="249" t="s">
        <v>500</v>
      </c>
      <c r="AH58" s="249" t="s">
        <v>500</v>
      </c>
      <c r="AI58" s="249" t="s">
        <v>500</v>
      </c>
      <c r="AJ58" s="249" t="s">
        <v>500</v>
      </c>
      <c r="AK58" s="249" t="s">
        <v>414</v>
      </c>
      <c r="AL58" s="250" t="s">
        <v>380</v>
      </c>
    </row>
    <row r="59" spans="1:38" s="1" customFormat="1" ht="26.25" customHeight="1" thickBot="1" x14ac:dyDescent="0.3">
      <c r="A59" s="244" t="s">
        <v>114</v>
      </c>
      <c r="B59" s="257" t="s">
        <v>192</v>
      </c>
      <c r="C59" s="245" t="s">
        <v>428</v>
      </c>
      <c r="D59" s="246"/>
      <c r="E59" s="247" t="s">
        <v>500</v>
      </c>
      <c r="F59" s="247" t="s">
        <v>500</v>
      </c>
      <c r="G59" s="247" t="s">
        <v>500</v>
      </c>
      <c r="H59" s="247" t="s">
        <v>500</v>
      </c>
      <c r="I59" s="247" t="s">
        <v>500</v>
      </c>
      <c r="J59" s="247" t="s">
        <v>500</v>
      </c>
      <c r="K59" s="247" t="s">
        <v>500</v>
      </c>
      <c r="L59" s="247" t="s">
        <v>500</v>
      </c>
      <c r="M59" s="247" t="s">
        <v>500</v>
      </c>
      <c r="N59" s="247" t="s">
        <v>500</v>
      </c>
      <c r="O59" s="247" t="s">
        <v>500</v>
      </c>
      <c r="P59" s="247" t="s">
        <v>500</v>
      </c>
      <c r="Q59" s="247" t="s">
        <v>500</v>
      </c>
      <c r="R59" s="247" t="s">
        <v>500</v>
      </c>
      <c r="S59" s="247" t="s">
        <v>500</v>
      </c>
      <c r="T59" s="247" t="s">
        <v>500</v>
      </c>
      <c r="U59" s="247" t="s">
        <v>500</v>
      </c>
      <c r="V59" s="247" t="s">
        <v>500</v>
      </c>
      <c r="W59" s="247" t="s">
        <v>500</v>
      </c>
      <c r="X59" s="247" t="s">
        <v>500</v>
      </c>
      <c r="Y59" s="247" t="s">
        <v>500</v>
      </c>
      <c r="Z59" s="247" t="s">
        <v>500</v>
      </c>
      <c r="AA59" s="247" t="s">
        <v>500</v>
      </c>
      <c r="AB59" s="247" t="s">
        <v>500</v>
      </c>
      <c r="AC59" s="247" t="s">
        <v>500</v>
      </c>
      <c r="AD59" s="247" t="s">
        <v>500</v>
      </c>
      <c r="AE59" s="248"/>
      <c r="AF59" s="249" t="s">
        <v>500</v>
      </c>
      <c r="AG59" s="249" t="s">
        <v>500</v>
      </c>
      <c r="AH59" s="249" t="s">
        <v>500</v>
      </c>
      <c r="AI59" s="249" t="s">
        <v>500</v>
      </c>
      <c r="AJ59" s="249" t="s">
        <v>500</v>
      </c>
      <c r="AK59" s="249" t="s">
        <v>414</v>
      </c>
      <c r="AL59" s="250" t="s">
        <v>381</v>
      </c>
    </row>
    <row r="60" spans="1:38" s="1" customFormat="1" ht="26.25" customHeight="1" thickBot="1" x14ac:dyDescent="0.3">
      <c r="A60" s="244" t="s">
        <v>114</v>
      </c>
      <c r="B60" s="257" t="s">
        <v>328</v>
      </c>
      <c r="C60" s="245" t="s">
        <v>73</v>
      </c>
      <c r="D60" s="252"/>
      <c r="E60" s="247" t="s">
        <v>500</v>
      </c>
      <c r="F60" s="247" t="s">
        <v>500</v>
      </c>
      <c r="G60" s="247" t="s">
        <v>500</v>
      </c>
      <c r="H60" s="247" t="s">
        <v>500</v>
      </c>
      <c r="I60" s="247" t="s">
        <v>500</v>
      </c>
      <c r="J60" s="247" t="s">
        <v>500</v>
      </c>
      <c r="K60" s="247" t="s">
        <v>500</v>
      </c>
      <c r="L60" s="247" t="s">
        <v>500</v>
      </c>
      <c r="M60" s="247" t="s">
        <v>500</v>
      </c>
      <c r="N60" s="247" t="s">
        <v>500</v>
      </c>
      <c r="O60" s="247" t="s">
        <v>500</v>
      </c>
      <c r="P60" s="247" t="s">
        <v>500</v>
      </c>
      <c r="Q60" s="247" t="s">
        <v>500</v>
      </c>
      <c r="R60" s="247" t="s">
        <v>500</v>
      </c>
      <c r="S60" s="247" t="s">
        <v>500</v>
      </c>
      <c r="T60" s="247" t="s">
        <v>500</v>
      </c>
      <c r="U60" s="247" t="s">
        <v>500</v>
      </c>
      <c r="V60" s="247" t="s">
        <v>500</v>
      </c>
      <c r="W60" s="247" t="s">
        <v>500</v>
      </c>
      <c r="X60" s="247" t="s">
        <v>500</v>
      </c>
      <c r="Y60" s="247" t="s">
        <v>500</v>
      </c>
      <c r="Z60" s="247" t="s">
        <v>500</v>
      </c>
      <c r="AA60" s="247" t="s">
        <v>500</v>
      </c>
      <c r="AB60" s="247" t="s">
        <v>500</v>
      </c>
      <c r="AC60" s="247" t="s">
        <v>500</v>
      </c>
      <c r="AD60" s="247" t="s">
        <v>500</v>
      </c>
      <c r="AE60" s="248"/>
      <c r="AF60" s="249" t="s">
        <v>500</v>
      </c>
      <c r="AG60" s="249" t="s">
        <v>500</v>
      </c>
      <c r="AH60" s="249" t="s">
        <v>500</v>
      </c>
      <c r="AI60" s="249" t="s">
        <v>500</v>
      </c>
      <c r="AJ60" s="249" t="s">
        <v>500</v>
      </c>
      <c r="AK60" s="249" t="s">
        <v>414</v>
      </c>
      <c r="AL60" s="250" t="s">
        <v>370</v>
      </c>
    </row>
    <row r="61" spans="1:38" s="1" customFormat="1" ht="26.25" customHeight="1" thickBot="1" x14ac:dyDescent="0.3">
      <c r="A61" s="244" t="s">
        <v>114</v>
      </c>
      <c r="B61" s="257" t="s">
        <v>329</v>
      </c>
      <c r="C61" s="245" t="s">
        <v>74</v>
      </c>
      <c r="D61" s="246"/>
      <c r="E61" s="247" t="s">
        <v>500</v>
      </c>
      <c r="F61" s="247" t="s">
        <v>500</v>
      </c>
      <c r="G61" s="247" t="s">
        <v>500</v>
      </c>
      <c r="H61" s="247" t="s">
        <v>500</v>
      </c>
      <c r="I61" s="247">
        <v>2.3363634084291188E-3</v>
      </c>
      <c r="J61" s="247">
        <v>2.336363408429119E-2</v>
      </c>
      <c r="K61" s="247">
        <v>7.761455111111111E-2</v>
      </c>
      <c r="L61" s="247" t="s">
        <v>500</v>
      </c>
      <c r="M61" s="247" t="s">
        <v>500</v>
      </c>
      <c r="N61" s="247" t="s">
        <v>500</v>
      </c>
      <c r="O61" s="247" t="s">
        <v>500</v>
      </c>
      <c r="P61" s="247" t="s">
        <v>500</v>
      </c>
      <c r="Q61" s="247" t="s">
        <v>500</v>
      </c>
      <c r="R61" s="247" t="s">
        <v>500</v>
      </c>
      <c r="S61" s="247" t="s">
        <v>500</v>
      </c>
      <c r="T61" s="247" t="s">
        <v>500</v>
      </c>
      <c r="U61" s="247" t="s">
        <v>500</v>
      </c>
      <c r="V61" s="247" t="s">
        <v>500</v>
      </c>
      <c r="W61" s="247" t="s">
        <v>500</v>
      </c>
      <c r="X61" s="247" t="s">
        <v>500</v>
      </c>
      <c r="Y61" s="247" t="s">
        <v>500</v>
      </c>
      <c r="Z61" s="247" t="s">
        <v>500</v>
      </c>
      <c r="AA61" s="247" t="s">
        <v>500</v>
      </c>
      <c r="AB61" s="247" t="s">
        <v>500</v>
      </c>
      <c r="AC61" s="247" t="s">
        <v>500</v>
      </c>
      <c r="AD61" s="247" t="s">
        <v>500</v>
      </c>
      <c r="AE61" s="248"/>
      <c r="AF61" s="249" t="s">
        <v>500</v>
      </c>
      <c r="AG61" s="249" t="s">
        <v>500</v>
      </c>
      <c r="AH61" s="249" t="s">
        <v>500</v>
      </c>
      <c r="AI61" s="249" t="s">
        <v>500</v>
      </c>
      <c r="AJ61" s="249" t="s">
        <v>500</v>
      </c>
      <c r="AK61" s="249">
        <v>63121.471264367821</v>
      </c>
      <c r="AL61" s="250" t="s">
        <v>371</v>
      </c>
    </row>
    <row r="62" spans="1:38" s="1" customFormat="1" ht="26.25" customHeight="1" thickBot="1" x14ac:dyDescent="0.3">
      <c r="A62" s="244" t="s">
        <v>114</v>
      </c>
      <c r="B62" s="257" t="s">
        <v>330</v>
      </c>
      <c r="C62" s="245" t="s">
        <v>75</v>
      </c>
      <c r="D62" s="246"/>
      <c r="E62" s="247" t="s">
        <v>500</v>
      </c>
      <c r="F62" s="247" t="s">
        <v>500</v>
      </c>
      <c r="G62" s="247" t="s">
        <v>500</v>
      </c>
      <c r="H62" s="247" t="s">
        <v>500</v>
      </c>
      <c r="I62" s="247" t="s">
        <v>500</v>
      </c>
      <c r="J62" s="247" t="s">
        <v>500</v>
      </c>
      <c r="K62" s="247" t="s">
        <v>500</v>
      </c>
      <c r="L62" s="247" t="s">
        <v>500</v>
      </c>
      <c r="M62" s="247" t="s">
        <v>500</v>
      </c>
      <c r="N62" s="247" t="s">
        <v>500</v>
      </c>
      <c r="O62" s="247" t="s">
        <v>500</v>
      </c>
      <c r="P62" s="247" t="s">
        <v>500</v>
      </c>
      <c r="Q62" s="247" t="s">
        <v>500</v>
      </c>
      <c r="R62" s="247" t="s">
        <v>500</v>
      </c>
      <c r="S62" s="247" t="s">
        <v>500</v>
      </c>
      <c r="T62" s="247" t="s">
        <v>500</v>
      </c>
      <c r="U62" s="247" t="s">
        <v>500</v>
      </c>
      <c r="V62" s="247" t="s">
        <v>500</v>
      </c>
      <c r="W62" s="247" t="s">
        <v>500</v>
      </c>
      <c r="X62" s="247" t="s">
        <v>500</v>
      </c>
      <c r="Y62" s="247" t="s">
        <v>500</v>
      </c>
      <c r="Z62" s="247" t="s">
        <v>500</v>
      </c>
      <c r="AA62" s="247" t="s">
        <v>500</v>
      </c>
      <c r="AB62" s="247" t="s">
        <v>500</v>
      </c>
      <c r="AC62" s="247" t="s">
        <v>500</v>
      </c>
      <c r="AD62" s="247" t="s">
        <v>500</v>
      </c>
      <c r="AE62" s="248"/>
      <c r="AF62" s="249" t="s">
        <v>500</v>
      </c>
      <c r="AG62" s="249" t="s">
        <v>500</v>
      </c>
      <c r="AH62" s="249" t="s">
        <v>500</v>
      </c>
      <c r="AI62" s="249" t="s">
        <v>500</v>
      </c>
      <c r="AJ62" s="249" t="s">
        <v>500</v>
      </c>
      <c r="AK62" s="249" t="s">
        <v>414</v>
      </c>
      <c r="AL62" s="250" t="s">
        <v>372</v>
      </c>
    </row>
    <row r="63" spans="1:38" s="1" customFormat="1" ht="26.25" customHeight="1" thickBot="1" x14ac:dyDescent="0.3">
      <c r="A63" s="244" t="s">
        <v>114</v>
      </c>
      <c r="B63" s="257" t="s">
        <v>320</v>
      </c>
      <c r="C63" s="254" t="s">
        <v>308</v>
      </c>
      <c r="D63" s="258"/>
      <c r="E63" s="247" t="s">
        <v>500</v>
      </c>
      <c r="F63" s="247" t="s">
        <v>500</v>
      </c>
      <c r="G63" s="247" t="s">
        <v>500</v>
      </c>
      <c r="H63" s="247" t="s">
        <v>500</v>
      </c>
      <c r="I63" s="247" t="s">
        <v>500</v>
      </c>
      <c r="J63" s="247" t="s">
        <v>500</v>
      </c>
      <c r="K63" s="247" t="s">
        <v>500</v>
      </c>
      <c r="L63" s="247" t="s">
        <v>500</v>
      </c>
      <c r="M63" s="247" t="s">
        <v>500</v>
      </c>
      <c r="N63" s="247" t="s">
        <v>500</v>
      </c>
      <c r="O63" s="247" t="s">
        <v>500</v>
      </c>
      <c r="P63" s="247" t="s">
        <v>500</v>
      </c>
      <c r="Q63" s="247" t="s">
        <v>500</v>
      </c>
      <c r="R63" s="247" t="s">
        <v>500</v>
      </c>
      <c r="S63" s="247" t="s">
        <v>500</v>
      </c>
      <c r="T63" s="247" t="s">
        <v>500</v>
      </c>
      <c r="U63" s="247" t="s">
        <v>500</v>
      </c>
      <c r="V63" s="247" t="s">
        <v>500</v>
      </c>
      <c r="W63" s="247" t="s">
        <v>500</v>
      </c>
      <c r="X63" s="247" t="s">
        <v>500</v>
      </c>
      <c r="Y63" s="247" t="s">
        <v>500</v>
      </c>
      <c r="Z63" s="247" t="s">
        <v>500</v>
      </c>
      <c r="AA63" s="247" t="s">
        <v>500</v>
      </c>
      <c r="AB63" s="247" t="s">
        <v>500</v>
      </c>
      <c r="AC63" s="247" t="s">
        <v>500</v>
      </c>
      <c r="AD63" s="247" t="s">
        <v>500</v>
      </c>
      <c r="AE63" s="248"/>
      <c r="AF63" s="249" t="s">
        <v>500</v>
      </c>
      <c r="AG63" s="249" t="s">
        <v>500</v>
      </c>
      <c r="AH63" s="249" t="s">
        <v>500</v>
      </c>
      <c r="AI63" s="249" t="s">
        <v>500</v>
      </c>
      <c r="AJ63" s="249" t="s">
        <v>500</v>
      </c>
      <c r="AK63" s="249" t="s">
        <v>414</v>
      </c>
      <c r="AL63" s="250" t="s">
        <v>368</v>
      </c>
    </row>
    <row r="64" spans="1:38" s="1" customFormat="1" ht="26.25" customHeight="1" thickBot="1" x14ac:dyDescent="0.3">
      <c r="A64" s="244" t="s">
        <v>114</v>
      </c>
      <c r="B64" s="257" t="s">
        <v>193</v>
      </c>
      <c r="C64" s="245" t="s">
        <v>76</v>
      </c>
      <c r="D64" s="246"/>
      <c r="E64" s="247" t="s">
        <v>500</v>
      </c>
      <c r="F64" s="247" t="s">
        <v>500</v>
      </c>
      <c r="G64" s="247" t="s">
        <v>500</v>
      </c>
      <c r="H64" s="247" t="s">
        <v>500</v>
      </c>
      <c r="I64" s="247" t="s">
        <v>500</v>
      </c>
      <c r="J64" s="247" t="s">
        <v>500</v>
      </c>
      <c r="K64" s="247" t="s">
        <v>500</v>
      </c>
      <c r="L64" s="247" t="s">
        <v>500</v>
      </c>
      <c r="M64" s="247" t="s">
        <v>500</v>
      </c>
      <c r="N64" s="247" t="s">
        <v>500</v>
      </c>
      <c r="O64" s="247" t="s">
        <v>500</v>
      </c>
      <c r="P64" s="247" t="s">
        <v>500</v>
      </c>
      <c r="Q64" s="247" t="s">
        <v>500</v>
      </c>
      <c r="R64" s="247" t="s">
        <v>500</v>
      </c>
      <c r="S64" s="247" t="s">
        <v>500</v>
      </c>
      <c r="T64" s="247" t="s">
        <v>500</v>
      </c>
      <c r="U64" s="247" t="s">
        <v>500</v>
      </c>
      <c r="V64" s="247" t="s">
        <v>500</v>
      </c>
      <c r="W64" s="247" t="s">
        <v>500</v>
      </c>
      <c r="X64" s="247" t="s">
        <v>500</v>
      </c>
      <c r="Y64" s="247" t="s">
        <v>500</v>
      </c>
      <c r="Z64" s="247" t="s">
        <v>500</v>
      </c>
      <c r="AA64" s="247" t="s">
        <v>500</v>
      </c>
      <c r="AB64" s="247" t="s">
        <v>500</v>
      </c>
      <c r="AC64" s="247" t="s">
        <v>500</v>
      </c>
      <c r="AD64" s="247" t="s">
        <v>500</v>
      </c>
      <c r="AE64" s="248"/>
      <c r="AF64" s="249" t="s">
        <v>500</v>
      </c>
      <c r="AG64" s="249" t="s">
        <v>500</v>
      </c>
      <c r="AH64" s="249" t="s">
        <v>500</v>
      </c>
      <c r="AI64" s="249" t="s">
        <v>500</v>
      </c>
      <c r="AJ64" s="249" t="s">
        <v>500</v>
      </c>
      <c r="AK64" s="249" t="s">
        <v>414</v>
      </c>
      <c r="AL64" s="250" t="s">
        <v>382</v>
      </c>
    </row>
    <row r="65" spans="1:38" s="1" customFormat="1" ht="26.25" customHeight="1" thickBot="1" x14ac:dyDescent="0.3">
      <c r="A65" s="244" t="s">
        <v>114</v>
      </c>
      <c r="B65" s="251" t="s">
        <v>194</v>
      </c>
      <c r="C65" s="245" t="s">
        <v>77</v>
      </c>
      <c r="D65" s="246"/>
      <c r="E65" s="247" t="s">
        <v>500</v>
      </c>
      <c r="F65" s="247" t="s">
        <v>500</v>
      </c>
      <c r="G65" s="247" t="s">
        <v>500</v>
      </c>
      <c r="H65" s="247" t="s">
        <v>500</v>
      </c>
      <c r="I65" s="247" t="s">
        <v>500</v>
      </c>
      <c r="J65" s="247" t="s">
        <v>500</v>
      </c>
      <c r="K65" s="247" t="s">
        <v>500</v>
      </c>
      <c r="L65" s="247" t="s">
        <v>500</v>
      </c>
      <c r="M65" s="247" t="s">
        <v>500</v>
      </c>
      <c r="N65" s="247" t="s">
        <v>500</v>
      </c>
      <c r="O65" s="247" t="s">
        <v>500</v>
      </c>
      <c r="P65" s="247" t="s">
        <v>500</v>
      </c>
      <c r="Q65" s="247" t="s">
        <v>500</v>
      </c>
      <c r="R65" s="247" t="s">
        <v>500</v>
      </c>
      <c r="S65" s="247" t="s">
        <v>500</v>
      </c>
      <c r="T65" s="247" t="s">
        <v>500</v>
      </c>
      <c r="U65" s="247" t="s">
        <v>500</v>
      </c>
      <c r="V65" s="247" t="s">
        <v>500</v>
      </c>
      <c r="W65" s="247" t="s">
        <v>500</v>
      </c>
      <c r="X65" s="247" t="s">
        <v>500</v>
      </c>
      <c r="Y65" s="247" t="s">
        <v>500</v>
      </c>
      <c r="Z65" s="247" t="s">
        <v>500</v>
      </c>
      <c r="AA65" s="247" t="s">
        <v>500</v>
      </c>
      <c r="AB65" s="247" t="s">
        <v>500</v>
      </c>
      <c r="AC65" s="247" t="s">
        <v>500</v>
      </c>
      <c r="AD65" s="247" t="s">
        <v>500</v>
      </c>
      <c r="AE65" s="248"/>
      <c r="AF65" s="249" t="s">
        <v>500</v>
      </c>
      <c r="AG65" s="249" t="s">
        <v>500</v>
      </c>
      <c r="AH65" s="249" t="s">
        <v>500</v>
      </c>
      <c r="AI65" s="249" t="s">
        <v>500</v>
      </c>
      <c r="AJ65" s="249" t="s">
        <v>500</v>
      </c>
      <c r="AK65" s="249" t="s">
        <v>414</v>
      </c>
      <c r="AL65" s="250" t="s">
        <v>383</v>
      </c>
    </row>
    <row r="66" spans="1:38" s="1" customFormat="1" ht="26.25" customHeight="1" thickBot="1" x14ac:dyDescent="0.3">
      <c r="A66" s="244" t="s">
        <v>114</v>
      </c>
      <c r="B66" s="251" t="s">
        <v>195</v>
      </c>
      <c r="C66" s="245" t="s">
        <v>78</v>
      </c>
      <c r="D66" s="246"/>
      <c r="E66" s="247" t="s">
        <v>500</v>
      </c>
      <c r="F66" s="247" t="s">
        <v>500</v>
      </c>
      <c r="G66" s="247" t="s">
        <v>500</v>
      </c>
      <c r="H66" s="247" t="s">
        <v>500</v>
      </c>
      <c r="I66" s="247" t="s">
        <v>500</v>
      </c>
      <c r="J66" s="247" t="s">
        <v>500</v>
      </c>
      <c r="K66" s="247" t="s">
        <v>500</v>
      </c>
      <c r="L66" s="247" t="s">
        <v>500</v>
      </c>
      <c r="M66" s="247" t="s">
        <v>500</v>
      </c>
      <c r="N66" s="247" t="s">
        <v>500</v>
      </c>
      <c r="O66" s="247" t="s">
        <v>500</v>
      </c>
      <c r="P66" s="247" t="s">
        <v>500</v>
      </c>
      <c r="Q66" s="247" t="s">
        <v>500</v>
      </c>
      <c r="R66" s="247" t="s">
        <v>500</v>
      </c>
      <c r="S66" s="247" t="s">
        <v>500</v>
      </c>
      <c r="T66" s="247" t="s">
        <v>500</v>
      </c>
      <c r="U66" s="247" t="s">
        <v>500</v>
      </c>
      <c r="V66" s="247" t="s">
        <v>500</v>
      </c>
      <c r="W66" s="247" t="s">
        <v>500</v>
      </c>
      <c r="X66" s="247" t="s">
        <v>500</v>
      </c>
      <c r="Y66" s="247" t="s">
        <v>500</v>
      </c>
      <c r="Z66" s="247" t="s">
        <v>500</v>
      </c>
      <c r="AA66" s="247" t="s">
        <v>500</v>
      </c>
      <c r="AB66" s="247" t="s">
        <v>500</v>
      </c>
      <c r="AC66" s="247" t="s">
        <v>500</v>
      </c>
      <c r="AD66" s="247" t="s">
        <v>500</v>
      </c>
      <c r="AE66" s="248"/>
      <c r="AF66" s="249" t="s">
        <v>500</v>
      </c>
      <c r="AG66" s="249" t="s">
        <v>500</v>
      </c>
      <c r="AH66" s="249" t="s">
        <v>500</v>
      </c>
      <c r="AI66" s="249" t="s">
        <v>500</v>
      </c>
      <c r="AJ66" s="249" t="s">
        <v>500</v>
      </c>
      <c r="AK66" s="249" t="s">
        <v>414</v>
      </c>
      <c r="AL66" s="250" t="s">
        <v>384</v>
      </c>
    </row>
    <row r="67" spans="1:38" s="1" customFormat="1" ht="26.25" customHeight="1" thickBot="1" x14ac:dyDescent="0.3">
      <c r="A67" s="244" t="s">
        <v>114</v>
      </c>
      <c r="B67" s="251" t="s">
        <v>196</v>
      </c>
      <c r="C67" s="245" t="s">
        <v>79</v>
      </c>
      <c r="D67" s="246"/>
      <c r="E67" s="247" t="s">
        <v>500</v>
      </c>
      <c r="F67" s="247" t="s">
        <v>500</v>
      </c>
      <c r="G67" s="247" t="s">
        <v>500</v>
      </c>
      <c r="H67" s="247" t="s">
        <v>500</v>
      </c>
      <c r="I67" s="247" t="s">
        <v>500</v>
      </c>
      <c r="J67" s="247" t="s">
        <v>500</v>
      </c>
      <c r="K67" s="247" t="s">
        <v>500</v>
      </c>
      <c r="L67" s="247" t="s">
        <v>500</v>
      </c>
      <c r="M67" s="247" t="s">
        <v>500</v>
      </c>
      <c r="N67" s="247" t="s">
        <v>500</v>
      </c>
      <c r="O67" s="247" t="s">
        <v>500</v>
      </c>
      <c r="P67" s="247" t="s">
        <v>500</v>
      </c>
      <c r="Q67" s="247" t="s">
        <v>500</v>
      </c>
      <c r="R67" s="247" t="s">
        <v>500</v>
      </c>
      <c r="S67" s="247" t="s">
        <v>500</v>
      </c>
      <c r="T67" s="247" t="s">
        <v>500</v>
      </c>
      <c r="U67" s="247" t="s">
        <v>500</v>
      </c>
      <c r="V67" s="247" t="s">
        <v>500</v>
      </c>
      <c r="W67" s="247" t="s">
        <v>500</v>
      </c>
      <c r="X67" s="247" t="s">
        <v>500</v>
      </c>
      <c r="Y67" s="247" t="s">
        <v>500</v>
      </c>
      <c r="Z67" s="247" t="s">
        <v>500</v>
      </c>
      <c r="AA67" s="247" t="s">
        <v>500</v>
      </c>
      <c r="AB67" s="247" t="s">
        <v>500</v>
      </c>
      <c r="AC67" s="247" t="s">
        <v>500</v>
      </c>
      <c r="AD67" s="247" t="s">
        <v>500</v>
      </c>
      <c r="AE67" s="248"/>
      <c r="AF67" s="249" t="s">
        <v>500</v>
      </c>
      <c r="AG67" s="249" t="s">
        <v>500</v>
      </c>
      <c r="AH67" s="249" t="s">
        <v>500</v>
      </c>
      <c r="AI67" s="249" t="s">
        <v>500</v>
      </c>
      <c r="AJ67" s="249" t="s">
        <v>500</v>
      </c>
      <c r="AK67" s="249" t="s">
        <v>414</v>
      </c>
      <c r="AL67" s="250" t="s">
        <v>385</v>
      </c>
    </row>
    <row r="68" spans="1:38" s="1" customFormat="1" ht="26.25" customHeight="1" thickBot="1" x14ac:dyDescent="0.3">
      <c r="A68" s="244" t="s">
        <v>114</v>
      </c>
      <c r="B68" s="251" t="s">
        <v>197</v>
      </c>
      <c r="C68" s="245" t="s">
        <v>269</v>
      </c>
      <c r="D68" s="246"/>
      <c r="E68" s="247" t="s">
        <v>500</v>
      </c>
      <c r="F68" s="247" t="s">
        <v>500</v>
      </c>
      <c r="G68" s="247" t="s">
        <v>500</v>
      </c>
      <c r="H68" s="247" t="s">
        <v>500</v>
      </c>
      <c r="I68" s="247" t="s">
        <v>500</v>
      </c>
      <c r="J68" s="247" t="s">
        <v>500</v>
      </c>
      <c r="K68" s="247" t="s">
        <v>500</v>
      </c>
      <c r="L68" s="247" t="s">
        <v>500</v>
      </c>
      <c r="M68" s="247" t="s">
        <v>500</v>
      </c>
      <c r="N68" s="247" t="s">
        <v>500</v>
      </c>
      <c r="O68" s="247" t="s">
        <v>500</v>
      </c>
      <c r="P68" s="247" t="s">
        <v>500</v>
      </c>
      <c r="Q68" s="247" t="s">
        <v>500</v>
      </c>
      <c r="R68" s="247" t="s">
        <v>500</v>
      </c>
      <c r="S68" s="247" t="s">
        <v>500</v>
      </c>
      <c r="T68" s="247" t="s">
        <v>500</v>
      </c>
      <c r="U68" s="247" t="s">
        <v>500</v>
      </c>
      <c r="V68" s="247" t="s">
        <v>500</v>
      </c>
      <c r="W68" s="247" t="s">
        <v>500</v>
      </c>
      <c r="X68" s="247" t="s">
        <v>500</v>
      </c>
      <c r="Y68" s="247" t="s">
        <v>500</v>
      </c>
      <c r="Z68" s="247" t="s">
        <v>500</v>
      </c>
      <c r="AA68" s="247" t="s">
        <v>500</v>
      </c>
      <c r="AB68" s="247" t="s">
        <v>500</v>
      </c>
      <c r="AC68" s="247" t="s">
        <v>500</v>
      </c>
      <c r="AD68" s="247" t="s">
        <v>500</v>
      </c>
      <c r="AE68" s="248"/>
      <c r="AF68" s="249" t="s">
        <v>500</v>
      </c>
      <c r="AG68" s="249" t="s">
        <v>500</v>
      </c>
      <c r="AH68" s="249" t="s">
        <v>500</v>
      </c>
      <c r="AI68" s="249" t="s">
        <v>500</v>
      </c>
      <c r="AJ68" s="249" t="s">
        <v>500</v>
      </c>
      <c r="AK68" s="249" t="s">
        <v>414</v>
      </c>
      <c r="AL68" s="250" t="s">
        <v>386</v>
      </c>
    </row>
    <row r="69" spans="1:38" s="1" customFormat="1" ht="26.25" customHeight="1" thickBot="1" x14ac:dyDescent="0.3">
      <c r="A69" s="244" t="s">
        <v>114</v>
      </c>
      <c r="B69" s="244" t="s">
        <v>198</v>
      </c>
      <c r="C69" s="245" t="s">
        <v>151</v>
      </c>
      <c r="D69" s="255"/>
      <c r="E69" s="247" t="s">
        <v>500</v>
      </c>
      <c r="F69" s="247" t="s">
        <v>500</v>
      </c>
      <c r="G69" s="247" t="s">
        <v>500</v>
      </c>
      <c r="H69" s="247" t="s">
        <v>500</v>
      </c>
      <c r="I69" s="247" t="s">
        <v>500</v>
      </c>
      <c r="J69" s="247" t="s">
        <v>500</v>
      </c>
      <c r="K69" s="247" t="s">
        <v>500</v>
      </c>
      <c r="L69" s="247" t="s">
        <v>500</v>
      </c>
      <c r="M69" s="247" t="s">
        <v>500</v>
      </c>
      <c r="N69" s="247" t="s">
        <v>500</v>
      </c>
      <c r="O69" s="247" t="s">
        <v>500</v>
      </c>
      <c r="P69" s="247" t="s">
        <v>500</v>
      </c>
      <c r="Q69" s="247" t="s">
        <v>500</v>
      </c>
      <c r="R69" s="247" t="s">
        <v>500</v>
      </c>
      <c r="S69" s="247" t="s">
        <v>500</v>
      </c>
      <c r="T69" s="247" t="s">
        <v>500</v>
      </c>
      <c r="U69" s="247" t="s">
        <v>500</v>
      </c>
      <c r="V69" s="247" t="s">
        <v>500</v>
      </c>
      <c r="W69" s="247" t="s">
        <v>500</v>
      </c>
      <c r="X69" s="247" t="s">
        <v>500</v>
      </c>
      <c r="Y69" s="247" t="s">
        <v>500</v>
      </c>
      <c r="Z69" s="247" t="s">
        <v>500</v>
      </c>
      <c r="AA69" s="247" t="s">
        <v>500</v>
      </c>
      <c r="AB69" s="247" t="s">
        <v>500</v>
      </c>
      <c r="AC69" s="247" t="s">
        <v>500</v>
      </c>
      <c r="AD69" s="247" t="s">
        <v>500</v>
      </c>
      <c r="AE69" s="248"/>
      <c r="AF69" s="249" t="s">
        <v>500</v>
      </c>
      <c r="AG69" s="249" t="s">
        <v>500</v>
      </c>
      <c r="AH69" s="249" t="s">
        <v>500</v>
      </c>
      <c r="AI69" s="249" t="s">
        <v>500</v>
      </c>
      <c r="AJ69" s="249" t="s">
        <v>500</v>
      </c>
      <c r="AK69" s="249" t="s">
        <v>414</v>
      </c>
      <c r="AL69" s="250" t="s">
        <v>387</v>
      </c>
    </row>
    <row r="70" spans="1:38" s="1" customFormat="1" ht="26.25" customHeight="1" thickBot="1" x14ac:dyDescent="0.3">
      <c r="A70" s="244" t="s">
        <v>114</v>
      </c>
      <c r="B70" s="244" t="s">
        <v>199</v>
      </c>
      <c r="C70" s="245" t="s">
        <v>429</v>
      </c>
      <c r="D70" s="255"/>
      <c r="E70" s="247" t="s">
        <v>500</v>
      </c>
      <c r="F70" s="247" t="s">
        <v>500</v>
      </c>
      <c r="G70" s="247" t="s">
        <v>500</v>
      </c>
      <c r="H70" s="247" t="s">
        <v>500</v>
      </c>
      <c r="I70" s="247" t="s">
        <v>500</v>
      </c>
      <c r="J70" s="247" t="s">
        <v>500</v>
      </c>
      <c r="K70" s="247" t="s">
        <v>500</v>
      </c>
      <c r="L70" s="247" t="s">
        <v>500</v>
      </c>
      <c r="M70" s="247" t="s">
        <v>500</v>
      </c>
      <c r="N70" s="247" t="s">
        <v>500</v>
      </c>
      <c r="O70" s="247" t="s">
        <v>500</v>
      </c>
      <c r="P70" s="247" t="s">
        <v>500</v>
      </c>
      <c r="Q70" s="247" t="s">
        <v>500</v>
      </c>
      <c r="R70" s="247" t="s">
        <v>500</v>
      </c>
      <c r="S70" s="247" t="s">
        <v>500</v>
      </c>
      <c r="T70" s="247" t="s">
        <v>500</v>
      </c>
      <c r="U70" s="247" t="s">
        <v>500</v>
      </c>
      <c r="V70" s="247" t="s">
        <v>500</v>
      </c>
      <c r="W70" s="247" t="s">
        <v>500</v>
      </c>
      <c r="X70" s="247" t="s">
        <v>500</v>
      </c>
      <c r="Y70" s="247" t="s">
        <v>500</v>
      </c>
      <c r="Z70" s="247" t="s">
        <v>500</v>
      </c>
      <c r="AA70" s="247" t="s">
        <v>500</v>
      </c>
      <c r="AB70" s="247" t="s">
        <v>500</v>
      </c>
      <c r="AC70" s="247" t="s">
        <v>500</v>
      </c>
      <c r="AD70" s="247" t="s">
        <v>500</v>
      </c>
      <c r="AE70" s="248"/>
      <c r="AF70" s="249" t="s">
        <v>500</v>
      </c>
      <c r="AG70" s="249" t="s">
        <v>500</v>
      </c>
      <c r="AH70" s="249" t="s">
        <v>500</v>
      </c>
      <c r="AI70" s="249" t="s">
        <v>500</v>
      </c>
      <c r="AJ70" s="249" t="s">
        <v>500</v>
      </c>
      <c r="AK70" s="249" t="s">
        <v>414</v>
      </c>
      <c r="AL70" s="250" t="s">
        <v>368</v>
      </c>
    </row>
    <row r="71" spans="1:38" s="1" customFormat="1" ht="26.25" customHeight="1" thickBot="1" x14ac:dyDescent="0.3">
      <c r="A71" s="244" t="s">
        <v>114</v>
      </c>
      <c r="B71" s="244" t="s">
        <v>200</v>
      </c>
      <c r="C71" s="245" t="s">
        <v>270</v>
      </c>
      <c r="D71" s="255"/>
      <c r="E71" s="247" t="s">
        <v>500</v>
      </c>
      <c r="F71" s="247" t="s">
        <v>500</v>
      </c>
      <c r="G71" s="247" t="s">
        <v>500</v>
      </c>
      <c r="H71" s="247" t="s">
        <v>500</v>
      </c>
      <c r="I71" s="247" t="s">
        <v>500</v>
      </c>
      <c r="J71" s="247" t="s">
        <v>500</v>
      </c>
      <c r="K71" s="247" t="s">
        <v>500</v>
      </c>
      <c r="L71" s="247" t="s">
        <v>500</v>
      </c>
      <c r="M71" s="247" t="s">
        <v>500</v>
      </c>
      <c r="N71" s="247" t="s">
        <v>500</v>
      </c>
      <c r="O71" s="247" t="s">
        <v>500</v>
      </c>
      <c r="P71" s="247" t="s">
        <v>500</v>
      </c>
      <c r="Q71" s="247" t="s">
        <v>500</v>
      </c>
      <c r="R71" s="247" t="s">
        <v>500</v>
      </c>
      <c r="S71" s="247" t="s">
        <v>500</v>
      </c>
      <c r="T71" s="247" t="s">
        <v>500</v>
      </c>
      <c r="U71" s="247" t="s">
        <v>500</v>
      </c>
      <c r="V71" s="247" t="s">
        <v>500</v>
      </c>
      <c r="W71" s="247" t="s">
        <v>500</v>
      </c>
      <c r="X71" s="247" t="s">
        <v>500</v>
      </c>
      <c r="Y71" s="247" t="s">
        <v>500</v>
      </c>
      <c r="Z71" s="247" t="s">
        <v>500</v>
      </c>
      <c r="AA71" s="247" t="s">
        <v>500</v>
      </c>
      <c r="AB71" s="247" t="s">
        <v>500</v>
      </c>
      <c r="AC71" s="247" t="s">
        <v>500</v>
      </c>
      <c r="AD71" s="247" t="s">
        <v>500</v>
      </c>
      <c r="AE71" s="248"/>
      <c r="AF71" s="249" t="s">
        <v>500</v>
      </c>
      <c r="AG71" s="249" t="s">
        <v>500</v>
      </c>
      <c r="AH71" s="249" t="s">
        <v>500</v>
      </c>
      <c r="AI71" s="249" t="s">
        <v>500</v>
      </c>
      <c r="AJ71" s="249" t="s">
        <v>500</v>
      </c>
      <c r="AK71" s="249" t="s">
        <v>414</v>
      </c>
      <c r="AL71" s="250" t="s">
        <v>368</v>
      </c>
    </row>
    <row r="72" spans="1:38" s="1" customFormat="1" ht="26.25" customHeight="1" thickBot="1" x14ac:dyDescent="0.3">
      <c r="A72" s="244" t="s">
        <v>114</v>
      </c>
      <c r="B72" s="244" t="s">
        <v>201</v>
      </c>
      <c r="C72" s="245" t="s">
        <v>80</v>
      </c>
      <c r="D72" s="246"/>
      <c r="E72" s="247" t="s">
        <v>500</v>
      </c>
      <c r="F72" s="247" t="s">
        <v>500</v>
      </c>
      <c r="G72" s="247" t="s">
        <v>500</v>
      </c>
      <c r="H72" s="247" t="s">
        <v>500</v>
      </c>
      <c r="I72" s="247" t="s">
        <v>500</v>
      </c>
      <c r="J72" s="247" t="s">
        <v>500</v>
      </c>
      <c r="K72" s="247" t="s">
        <v>500</v>
      </c>
      <c r="L72" s="247" t="s">
        <v>500</v>
      </c>
      <c r="M72" s="247" t="s">
        <v>500</v>
      </c>
      <c r="N72" s="247" t="s">
        <v>500</v>
      </c>
      <c r="O72" s="247" t="s">
        <v>500</v>
      </c>
      <c r="P72" s="247" t="s">
        <v>500</v>
      </c>
      <c r="Q72" s="247" t="s">
        <v>500</v>
      </c>
      <c r="R72" s="247" t="s">
        <v>500</v>
      </c>
      <c r="S72" s="247" t="s">
        <v>500</v>
      </c>
      <c r="T72" s="247" t="s">
        <v>500</v>
      </c>
      <c r="U72" s="247" t="s">
        <v>500</v>
      </c>
      <c r="V72" s="247" t="s">
        <v>500</v>
      </c>
      <c r="W72" s="247" t="s">
        <v>500</v>
      </c>
      <c r="X72" s="247" t="s">
        <v>500</v>
      </c>
      <c r="Y72" s="247" t="s">
        <v>500</v>
      </c>
      <c r="Z72" s="247" t="s">
        <v>500</v>
      </c>
      <c r="AA72" s="247" t="s">
        <v>500</v>
      </c>
      <c r="AB72" s="247" t="s">
        <v>500</v>
      </c>
      <c r="AC72" s="247" t="s">
        <v>500</v>
      </c>
      <c r="AD72" s="247" t="s">
        <v>500</v>
      </c>
      <c r="AE72" s="248"/>
      <c r="AF72" s="249" t="s">
        <v>500</v>
      </c>
      <c r="AG72" s="249" t="s">
        <v>500</v>
      </c>
      <c r="AH72" s="249" t="s">
        <v>500</v>
      </c>
      <c r="AI72" s="249" t="s">
        <v>500</v>
      </c>
      <c r="AJ72" s="249" t="s">
        <v>500</v>
      </c>
      <c r="AK72" s="249" t="s">
        <v>414</v>
      </c>
      <c r="AL72" s="250" t="s">
        <v>388</v>
      </c>
    </row>
    <row r="73" spans="1:38" s="1" customFormat="1" ht="26.25" customHeight="1" thickBot="1" x14ac:dyDescent="0.3">
      <c r="A73" s="244" t="s">
        <v>114</v>
      </c>
      <c r="B73" s="244" t="s">
        <v>202</v>
      </c>
      <c r="C73" s="245" t="s">
        <v>81</v>
      </c>
      <c r="D73" s="246"/>
      <c r="E73" s="247" t="s">
        <v>500</v>
      </c>
      <c r="F73" s="247" t="s">
        <v>500</v>
      </c>
      <c r="G73" s="247" t="s">
        <v>500</v>
      </c>
      <c r="H73" s="247" t="s">
        <v>500</v>
      </c>
      <c r="I73" s="247" t="s">
        <v>500</v>
      </c>
      <c r="J73" s="247" t="s">
        <v>500</v>
      </c>
      <c r="K73" s="247" t="s">
        <v>500</v>
      </c>
      <c r="L73" s="247" t="s">
        <v>500</v>
      </c>
      <c r="M73" s="247" t="s">
        <v>500</v>
      </c>
      <c r="N73" s="247" t="s">
        <v>500</v>
      </c>
      <c r="O73" s="247" t="s">
        <v>500</v>
      </c>
      <c r="P73" s="247" t="s">
        <v>500</v>
      </c>
      <c r="Q73" s="247" t="s">
        <v>500</v>
      </c>
      <c r="R73" s="247" t="s">
        <v>500</v>
      </c>
      <c r="S73" s="247" t="s">
        <v>500</v>
      </c>
      <c r="T73" s="247" t="s">
        <v>500</v>
      </c>
      <c r="U73" s="247" t="s">
        <v>500</v>
      </c>
      <c r="V73" s="247" t="s">
        <v>500</v>
      </c>
      <c r="W73" s="247" t="s">
        <v>500</v>
      </c>
      <c r="X73" s="247" t="s">
        <v>500</v>
      </c>
      <c r="Y73" s="247" t="s">
        <v>500</v>
      </c>
      <c r="Z73" s="247" t="s">
        <v>500</v>
      </c>
      <c r="AA73" s="247" t="s">
        <v>500</v>
      </c>
      <c r="AB73" s="247" t="s">
        <v>500</v>
      </c>
      <c r="AC73" s="247" t="s">
        <v>500</v>
      </c>
      <c r="AD73" s="247" t="s">
        <v>500</v>
      </c>
      <c r="AE73" s="248"/>
      <c r="AF73" s="249" t="s">
        <v>500</v>
      </c>
      <c r="AG73" s="249" t="s">
        <v>500</v>
      </c>
      <c r="AH73" s="249" t="s">
        <v>500</v>
      </c>
      <c r="AI73" s="249" t="s">
        <v>500</v>
      </c>
      <c r="AJ73" s="249" t="s">
        <v>500</v>
      </c>
      <c r="AK73" s="249" t="s">
        <v>414</v>
      </c>
      <c r="AL73" s="250" t="s">
        <v>389</v>
      </c>
    </row>
    <row r="74" spans="1:38" s="1" customFormat="1" ht="26.25" customHeight="1" thickBot="1" x14ac:dyDescent="0.3">
      <c r="A74" s="244" t="s">
        <v>114</v>
      </c>
      <c r="B74" s="244" t="s">
        <v>203</v>
      </c>
      <c r="C74" s="245" t="s">
        <v>292</v>
      </c>
      <c r="D74" s="246"/>
      <c r="E74" s="247" t="s">
        <v>500</v>
      </c>
      <c r="F74" s="247" t="s">
        <v>500</v>
      </c>
      <c r="G74" s="247" t="s">
        <v>500</v>
      </c>
      <c r="H74" s="247" t="s">
        <v>500</v>
      </c>
      <c r="I74" s="247" t="s">
        <v>500</v>
      </c>
      <c r="J74" s="247" t="s">
        <v>500</v>
      </c>
      <c r="K74" s="247" t="s">
        <v>500</v>
      </c>
      <c r="L74" s="247" t="s">
        <v>500</v>
      </c>
      <c r="M74" s="247" t="s">
        <v>500</v>
      </c>
      <c r="N74" s="247" t="s">
        <v>500</v>
      </c>
      <c r="O74" s="247" t="s">
        <v>500</v>
      </c>
      <c r="P74" s="247" t="s">
        <v>500</v>
      </c>
      <c r="Q74" s="247" t="s">
        <v>500</v>
      </c>
      <c r="R74" s="247" t="s">
        <v>500</v>
      </c>
      <c r="S74" s="247" t="s">
        <v>500</v>
      </c>
      <c r="T74" s="247" t="s">
        <v>500</v>
      </c>
      <c r="U74" s="247" t="s">
        <v>500</v>
      </c>
      <c r="V74" s="247" t="s">
        <v>500</v>
      </c>
      <c r="W74" s="247" t="s">
        <v>500</v>
      </c>
      <c r="X74" s="247" t="s">
        <v>500</v>
      </c>
      <c r="Y74" s="247" t="s">
        <v>500</v>
      </c>
      <c r="Z74" s="247" t="s">
        <v>500</v>
      </c>
      <c r="AA74" s="247" t="s">
        <v>500</v>
      </c>
      <c r="AB74" s="247" t="s">
        <v>500</v>
      </c>
      <c r="AC74" s="247" t="s">
        <v>500</v>
      </c>
      <c r="AD74" s="247" t="s">
        <v>500</v>
      </c>
      <c r="AE74" s="248"/>
      <c r="AF74" s="249" t="s">
        <v>500</v>
      </c>
      <c r="AG74" s="249" t="s">
        <v>500</v>
      </c>
      <c r="AH74" s="249" t="s">
        <v>500</v>
      </c>
      <c r="AI74" s="249" t="s">
        <v>500</v>
      </c>
      <c r="AJ74" s="249" t="s">
        <v>500</v>
      </c>
      <c r="AK74" s="249" t="s">
        <v>414</v>
      </c>
      <c r="AL74" s="250" t="s">
        <v>390</v>
      </c>
    </row>
    <row r="75" spans="1:38" s="1" customFormat="1" ht="26.25" customHeight="1" thickBot="1" x14ac:dyDescent="0.3">
      <c r="A75" s="244" t="s">
        <v>114</v>
      </c>
      <c r="B75" s="244" t="s">
        <v>204</v>
      </c>
      <c r="C75" s="245" t="s">
        <v>271</v>
      </c>
      <c r="D75" s="255"/>
      <c r="E75" s="247" t="s">
        <v>500</v>
      </c>
      <c r="F75" s="247" t="s">
        <v>500</v>
      </c>
      <c r="G75" s="247" t="s">
        <v>500</v>
      </c>
      <c r="H75" s="247" t="s">
        <v>500</v>
      </c>
      <c r="I75" s="247" t="s">
        <v>500</v>
      </c>
      <c r="J75" s="247" t="s">
        <v>500</v>
      </c>
      <c r="K75" s="247" t="s">
        <v>500</v>
      </c>
      <c r="L75" s="247" t="s">
        <v>500</v>
      </c>
      <c r="M75" s="247" t="s">
        <v>500</v>
      </c>
      <c r="N75" s="247" t="s">
        <v>500</v>
      </c>
      <c r="O75" s="247" t="s">
        <v>500</v>
      </c>
      <c r="P75" s="247" t="s">
        <v>500</v>
      </c>
      <c r="Q75" s="247" t="s">
        <v>500</v>
      </c>
      <c r="R75" s="247" t="s">
        <v>500</v>
      </c>
      <c r="S75" s="247" t="s">
        <v>500</v>
      </c>
      <c r="T75" s="247" t="s">
        <v>500</v>
      </c>
      <c r="U75" s="247" t="s">
        <v>500</v>
      </c>
      <c r="V75" s="247" t="s">
        <v>500</v>
      </c>
      <c r="W75" s="247" t="s">
        <v>500</v>
      </c>
      <c r="X75" s="247" t="s">
        <v>500</v>
      </c>
      <c r="Y75" s="247" t="s">
        <v>500</v>
      </c>
      <c r="Z75" s="247" t="s">
        <v>500</v>
      </c>
      <c r="AA75" s="247" t="s">
        <v>500</v>
      </c>
      <c r="AB75" s="247" t="s">
        <v>500</v>
      </c>
      <c r="AC75" s="247" t="s">
        <v>500</v>
      </c>
      <c r="AD75" s="247" t="s">
        <v>500</v>
      </c>
      <c r="AE75" s="248"/>
      <c r="AF75" s="249" t="s">
        <v>500</v>
      </c>
      <c r="AG75" s="249" t="s">
        <v>500</v>
      </c>
      <c r="AH75" s="249" t="s">
        <v>500</v>
      </c>
      <c r="AI75" s="249" t="s">
        <v>500</v>
      </c>
      <c r="AJ75" s="249" t="s">
        <v>500</v>
      </c>
      <c r="AK75" s="249" t="s">
        <v>414</v>
      </c>
      <c r="AL75" s="250" t="s">
        <v>391</v>
      </c>
    </row>
    <row r="76" spans="1:38" s="1" customFormat="1" ht="26.25" customHeight="1" thickBot="1" x14ac:dyDescent="0.3">
      <c r="A76" s="244" t="s">
        <v>114</v>
      </c>
      <c r="B76" s="244" t="s">
        <v>205</v>
      </c>
      <c r="C76" s="245" t="s">
        <v>83</v>
      </c>
      <c r="D76" s="246"/>
      <c r="E76" s="247" t="s">
        <v>500</v>
      </c>
      <c r="F76" s="247" t="s">
        <v>500</v>
      </c>
      <c r="G76" s="247" t="s">
        <v>500</v>
      </c>
      <c r="H76" s="247" t="s">
        <v>500</v>
      </c>
      <c r="I76" s="247" t="s">
        <v>500</v>
      </c>
      <c r="J76" s="247" t="s">
        <v>500</v>
      </c>
      <c r="K76" s="247" t="s">
        <v>500</v>
      </c>
      <c r="L76" s="247" t="s">
        <v>500</v>
      </c>
      <c r="M76" s="247" t="s">
        <v>500</v>
      </c>
      <c r="N76" s="247" t="s">
        <v>500</v>
      </c>
      <c r="O76" s="247" t="s">
        <v>500</v>
      </c>
      <c r="P76" s="247" t="s">
        <v>500</v>
      </c>
      <c r="Q76" s="247" t="s">
        <v>500</v>
      </c>
      <c r="R76" s="247" t="s">
        <v>500</v>
      </c>
      <c r="S76" s="247" t="s">
        <v>500</v>
      </c>
      <c r="T76" s="247" t="s">
        <v>500</v>
      </c>
      <c r="U76" s="247" t="s">
        <v>500</v>
      </c>
      <c r="V76" s="247" t="s">
        <v>500</v>
      </c>
      <c r="W76" s="247" t="s">
        <v>500</v>
      </c>
      <c r="X76" s="247" t="s">
        <v>500</v>
      </c>
      <c r="Y76" s="247" t="s">
        <v>500</v>
      </c>
      <c r="Z76" s="247" t="s">
        <v>500</v>
      </c>
      <c r="AA76" s="247" t="s">
        <v>500</v>
      </c>
      <c r="AB76" s="247" t="s">
        <v>500</v>
      </c>
      <c r="AC76" s="247" t="s">
        <v>500</v>
      </c>
      <c r="AD76" s="247" t="s">
        <v>500</v>
      </c>
      <c r="AE76" s="248"/>
      <c r="AF76" s="249" t="s">
        <v>500</v>
      </c>
      <c r="AG76" s="249" t="s">
        <v>500</v>
      </c>
      <c r="AH76" s="249" t="s">
        <v>500</v>
      </c>
      <c r="AI76" s="249" t="s">
        <v>500</v>
      </c>
      <c r="AJ76" s="249" t="s">
        <v>500</v>
      </c>
      <c r="AK76" s="249" t="s">
        <v>414</v>
      </c>
      <c r="AL76" s="250" t="s">
        <v>392</v>
      </c>
    </row>
    <row r="77" spans="1:38" s="1" customFormat="1" ht="26.25" customHeight="1" thickBot="1" x14ac:dyDescent="0.3">
      <c r="A77" s="244" t="s">
        <v>114</v>
      </c>
      <c r="B77" s="244" t="s">
        <v>206</v>
      </c>
      <c r="C77" s="245" t="s">
        <v>85</v>
      </c>
      <c r="D77" s="246"/>
      <c r="E77" s="247" t="s">
        <v>500</v>
      </c>
      <c r="F77" s="247" t="s">
        <v>500</v>
      </c>
      <c r="G77" s="247" t="s">
        <v>500</v>
      </c>
      <c r="H77" s="247" t="s">
        <v>500</v>
      </c>
      <c r="I77" s="247" t="s">
        <v>500</v>
      </c>
      <c r="J77" s="247" t="s">
        <v>500</v>
      </c>
      <c r="K77" s="247" t="s">
        <v>500</v>
      </c>
      <c r="L77" s="247" t="s">
        <v>500</v>
      </c>
      <c r="M77" s="247" t="s">
        <v>500</v>
      </c>
      <c r="N77" s="247" t="s">
        <v>500</v>
      </c>
      <c r="O77" s="247" t="s">
        <v>500</v>
      </c>
      <c r="P77" s="247" t="s">
        <v>500</v>
      </c>
      <c r="Q77" s="247" t="s">
        <v>500</v>
      </c>
      <c r="R77" s="247" t="s">
        <v>500</v>
      </c>
      <c r="S77" s="247" t="s">
        <v>500</v>
      </c>
      <c r="T77" s="247" t="s">
        <v>500</v>
      </c>
      <c r="U77" s="247" t="s">
        <v>500</v>
      </c>
      <c r="V77" s="247" t="s">
        <v>500</v>
      </c>
      <c r="W77" s="247" t="s">
        <v>500</v>
      </c>
      <c r="X77" s="247" t="s">
        <v>500</v>
      </c>
      <c r="Y77" s="247" t="s">
        <v>500</v>
      </c>
      <c r="Z77" s="247" t="s">
        <v>500</v>
      </c>
      <c r="AA77" s="247" t="s">
        <v>500</v>
      </c>
      <c r="AB77" s="247" t="s">
        <v>500</v>
      </c>
      <c r="AC77" s="247" t="s">
        <v>500</v>
      </c>
      <c r="AD77" s="247" t="s">
        <v>500</v>
      </c>
      <c r="AE77" s="248"/>
      <c r="AF77" s="249" t="s">
        <v>500</v>
      </c>
      <c r="AG77" s="249" t="s">
        <v>500</v>
      </c>
      <c r="AH77" s="249" t="s">
        <v>500</v>
      </c>
      <c r="AI77" s="249" t="s">
        <v>500</v>
      </c>
      <c r="AJ77" s="249" t="s">
        <v>500</v>
      </c>
      <c r="AK77" s="249" t="s">
        <v>414</v>
      </c>
      <c r="AL77" s="250" t="s">
        <v>393</v>
      </c>
    </row>
    <row r="78" spans="1:38" s="1" customFormat="1" ht="26.25" customHeight="1" thickBot="1" x14ac:dyDescent="0.3">
      <c r="A78" s="244" t="s">
        <v>114</v>
      </c>
      <c r="B78" s="244" t="s">
        <v>207</v>
      </c>
      <c r="C78" s="245" t="s">
        <v>82</v>
      </c>
      <c r="D78" s="246"/>
      <c r="E78" s="247" t="s">
        <v>500</v>
      </c>
      <c r="F78" s="247" t="s">
        <v>500</v>
      </c>
      <c r="G78" s="247" t="s">
        <v>500</v>
      </c>
      <c r="H78" s="247" t="s">
        <v>500</v>
      </c>
      <c r="I78" s="247" t="s">
        <v>500</v>
      </c>
      <c r="J78" s="247" t="s">
        <v>500</v>
      </c>
      <c r="K78" s="247" t="s">
        <v>500</v>
      </c>
      <c r="L78" s="247" t="s">
        <v>500</v>
      </c>
      <c r="M78" s="247" t="s">
        <v>500</v>
      </c>
      <c r="N78" s="247" t="s">
        <v>500</v>
      </c>
      <c r="O78" s="247" t="s">
        <v>500</v>
      </c>
      <c r="P78" s="247" t="s">
        <v>500</v>
      </c>
      <c r="Q78" s="247" t="s">
        <v>500</v>
      </c>
      <c r="R78" s="247" t="s">
        <v>500</v>
      </c>
      <c r="S78" s="247" t="s">
        <v>500</v>
      </c>
      <c r="T78" s="247" t="s">
        <v>500</v>
      </c>
      <c r="U78" s="247" t="s">
        <v>500</v>
      </c>
      <c r="V78" s="247" t="s">
        <v>500</v>
      </c>
      <c r="W78" s="247" t="s">
        <v>500</v>
      </c>
      <c r="X78" s="247" t="s">
        <v>500</v>
      </c>
      <c r="Y78" s="247" t="s">
        <v>500</v>
      </c>
      <c r="Z78" s="247" t="s">
        <v>500</v>
      </c>
      <c r="AA78" s="247" t="s">
        <v>500</v>
      </c>
      <c r="AB78" s="247" t="s">
        <v>500</v>
      </c>
      <c r="AC78" s="247" t="s">
        <v>500</v>
      </c>
      <c r="AD78" s="247" t="s">
        <v>500</v>
      </c>
      <c r="AE78" s="248"/>
      <c r="AF78" s="249" t="s">
        <v>500</v>
      </c>
      <c r="AG78" s="249" t="s">
        <v>500</v>
      </c>
      <c r="AH78" s="249" t="s">
        <v>500</v>
      </c>
      <c r="AI78" s="249" t="s">
        <v>500</v>
      </c>
      <c r="AJ78" s="249" t="s">
        <v>500</v>
      </c>
      <c r="AK78" s="249" t="s">
        <v>414</v>
      </c>
      <c r="AL78" s="250" t="s">
        <v>394</v>
      </c>
    </row>
    <row r="79" spans="1:38" s="1" customFormat="1" ht="26.25" customHeight="1" thickBot="1" x14ac:dyDescent="0.3">
      <c r="A79" s="244" t="s">
        <v>114</v>
      </c>
      <c r="B79" s="244" t="s">
        <v>208</v>
      </c>
      <c r="C79" s="245" t="s">
        <v>84</v>
      </c>
      <c r="D79" s="246"/>
      <c r="E79" s="247" t="s">
        <v>500</v>
      </c>
      <c r="F79" s="247" t="s">
        <v>500</v>
      </c>
      <c r="G79" s="247" t="s">
        <v>500</v>
      </c>
      <c r="H79" s="247" t="s">
        <v>500</v>
      </c>
      <c r="I79" s="247" t="s">
        <v>500</v>
      </c>
      <c r="J79" s="247" t="s">
        <v>500</v>
      </c>
      <c r="K79" s="247" t="s">
        <v>500</v>
      </c>
      <c r="L79" s="247" t="s">
        <v>500</v>
      </c>
      <c r="M79" s="247" t="s">
        <v>500</v>
      </c>
      <c r="N79" s="247" t="s">
        <v>500</v>
      </c>
      <c r="O79" s="247" t="s">
        <v>500</v>
      </c>
      <c r="P79" s="247" t="s">
        <v>500</v>
      </c>
      <c r="Q79" s="247" t="s">
        <v>500</v>
      </c>
      <c r="R79" s="247" t="s">
        <v>500</v>
      </c>
      <c r="S79" s="247" t="s">
        <v>500</v>
      </c>
      <c r="T79" s="247" t="s">
        <v>500</v>
      </c>
      <c r="U79" s="247" t="s">
        <v>500</v>
      </c>
      <c r="V79" s="247" t="s">
        <v>500</v>
      </c>
      <c r="W79" s="247" t="s">
        <v>500</v>
      </c>
      <c r="X79" s="247" t="s">
        <v>500</v>
      </c>
      <c r="Y79" s="247" t="s">
        <v>500</v>
      </c>
      <c r="Z79" s="247" t="s">
        <v>500</v>
      </c>
      <c r="AA79" s="247" t="s">
        <v>500</v>
      </c>
      <c r="AB79" s="247" t="s">
        <v>500</v>
      </c>
      <c r="AC79" s="247" t="s">
        <v>500</v>
      </c>
      <c r="AD79" s="247" t="s">
        <v>500</v>
      </c>
      <c r="AE79" s="248"/>
      <c r="AF79" s="249" t="s">
        <v>500</v>
      </c>
      <c r="AG79" s="249" t="s">
        <v>500</v>
      </c>
      <c r="AH79" s="249" t="s">
        <v>500</v>
      </c>
      <c r="AI79" s="249" t="s">
        <v>500</v>
      </c>
      <c r="AJ79" s="249" t="s">
        <v>500</v>
      </c>
      <c r="AK79" s="249" t="s">
        <v>414</v>
      </c>
      <c r="AL79" s="250" t="s">
        <v>395</v>
      </c>
    </row>
    <row r="80" spans="1:38" s="1" customFormat="1" ht="26.25" customHeight="1" thickBot="1" x14ac:dyDescent="0.3">
      <c r="A80" s="244" t="s">
        <v>114</v>
      </c>
      <c r="B80" s="251" t="s">
        <v>209</v>
      </c>
      <c r="C80" s="254" t="s">
        <v>309</v>
      </c>
      <c r="D80" s="246"/>
      <c r="E80" s="247" t="s">
        <v>500</v>
      </c>
      <c r="F80" s="247" t="s">
        <v>500</v>
      </c>
      <c r="G80" s="247" t="s">
        <v>500</v>
      </c>
      <c r="H80" s="247" t="s">
        <v>500</v>
      </c>
      <c r="I80" s="247" t="s">
        <v>500</v>
      </c>
      <c r="J80" s="247" t="s">
        <v>500</v>
      </c>
      <c r="K80" s="247" t="s">
        <v>500</v>
      </c>
      <c r="L80" s="247" t="s">
        <v>500</v>
      </c>
      <c r="M80" s="247" t="s">
        <v>500</v>
      </c>
      <c r="N80" s="247" t="s">
        <v>500</v>
      </c>
      <c r="O80" s="247" t="s">
        <v>500</v>
      </c>
      <c r="P80" s="247" t="s">
        <v>500</v>
      </c>
      <c r="Q80" s="247" t="s">
        <v>500</v>
      </c>
      <c r="R80" s="247" t="s">
        <v>500</v>
      </c>
      <c r="S80" s="247" t="s">
        <v>500</v>
      </c>
      <c r="T80" s="247" t="s">
        <v>500</v>
      </c>
      <c r="U80" s="247" t="s">
        <v>500</v>
      </c>
      <c r="V80" s="247" t="s">
        <v>500</v>
      </c>
      <c r="W80" s="247" t="s">
        <v>500</v>
      </c>
      <c r="X80" s="247" t="s">
        <v>500</v>
      </c>
      <c r="Y80" s="247" t="s">
        <v>500</v>
      </c>
      <c r="Z80" s="247" t="s">
        <v>500</v>
      </c>
      <c r="AA80" s="247" t="s">
        <v>500</v>
      </c>
      <c r="AB80" s="247" t="s">
        <v>500</v>
      </c>
      <c r="AC80" s="247" t="s">
        <v>500</v>
      </c>
      <c r="AD80" s="247" t="s">
        <v>500</v>
      </c>
      <c r="AE80" s="248"/>
      <c r="AF80" s="249" t="s">
        <v>500</v>
      </c>
      <c r="AG80" s="249" t="s">
        <v>500</v>
      </c>
      <c r="AH80" s="249" t="s">
        <v>500</v>
      </c>
      <c r="AI80" s="249" t="s">
        <v>500</v>
      </c>
      <c r="AJ80" s="249" t="s">
        <v>500</v>
      </c>
      <c r="AK80" s="249" t="s">
        <v>414</v>
      </c>
      <c r="AL80" s="250" t="s">
        <v>368</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501</v>
      </c>
      <c r="I81" s="247" t="s">
        <v>501</v>
      </c>
      <c r="J81" s="247">
        <v>5.2385232146666665E-4</v>
      </c>
      <c r="K81" s="247">
        <v>5.2385232146666665E-4</v>
      </c>
      <c r="L81" s="247" t="s">
        <v>501</v>
      </c>
      <c r="M81" s="247">
        <v>1.5269703866666666E-2</v>
      </c>
      <c r="N81" s="247">
        <v>0.14728844207999997</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399</v>
      </c>
      <c r="AG81" s="249" t="s">
        <v>399</v>
      </c>
      <c r="AH81" s="249" t="s">
        <v>399</v>
      </c>
      <c r="AI81" s="249" t="s">
        <v>399</v>
      </c>
      <c r="AJ81" s="249" t="s">
        <v>399</v>
      </c>
      <c r="AK81" s="249" t="s">
        <v>503</v>
      </c>
      <c r="AL81" s="250" t="s">
        <v>396</v>
      </c>
    </row>
    <row r="82" spans="1:38" s="1" customFormat="1" ht="26.25" customHeight="1" thickBot="1" x14ac:dyDescent="0.3">
      <c r="A82" s="244" t="s">
        <v>117</v>
      </c>
      <c r="B82" s="251" t="s">
        <v>217</v>
      </c>
      <c r="C82" s="259" t="s">
        <v>92</v>
      </c>
      <c r="D82" s="246"/>
      <c r="E82" s="247" t="s">
        <v>399</v>
      </c>
      <c r="F82" s="247">
        <v>1.0288724648595788</v>
      </c>
      <c r="G82" s="247" t="s">
        <v>399</v>
      </c>
      <c r="H82" s="247" t="s">
        <v>399</v>
      </c>
      <c r="I82" s="247" t="s">
        <v>501</v>
      </c>
      <c r="J82" s="247" t="s">
        <v>399</v>
      </c>
      <c r="K82" s="247" t="s">
        <v>399</v>
      </c>
      <c r="L82" s="247" t="s">
        <v>399</v>
      </c>
      <c r="M82" s="247" t="s">
        <v>399</v>
      </c>
      <c r="N82" s="247" t="s">
        <v>399</v>
      </c>
      <c r="O82" s="247" t="s">
        <v>399</v>
      </c>
      <c r="P82" s="247" t="s">
        <v>501</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950597</v>
      </c>
      <c r="AL82" s="250"/>
    </row>
    <row r="83" spans="1:38" s="1" customFormat="1" ht="26.25" customHeight="1" thickBot="1" x14ac:dyDescent="0.3">
      <c r="A83" s="244" t="s">
        <v>114</v>
      </c>
      <c r="B83" s="260" t="s">
        <v>218</v>
      </c>
      <c r="C83" s="261" t="s">
        <v>72</v>
      </c>
      <c r="D83" s="246"/>
      <c r="E83" s="247" t="s">
        <v>501</v>
      </c>
      <c r="F83" s="247" t="s">
        <v>501</v>
      </c>
      <c r="G83" s="247" t="s">
        <v>501</v>
      </c>
      <c r="H83" s="247" t="s">
        <v>399</v>
      </c>
      <c r="I83" s="247" t="s">
        <v>501</v>
      </c>
      <c r="J83" s="247" t="s">
        <v>501</v>
      </c>
      <c r="K83" s="247" t="s">
        <v>501</v>
      </c>
      <c r="L83" s="247" t="s">
        <v>501</v>
      </c>
      <c r="M83" s="247" t="s">
        <v>501</v>
      </c>
      <c r="N83" s="247" t="s">
        <v>399</v>
      </c>
      <c r="O83" s="247" t="s">
        <v>399</v>
      </c>
      <c r="P83" s="247" t="s">
        <v>399</v>
      </c>
      <c r="Q83" s="247" t="s">
        <v>399</v>
      </c>
      <c r="R83" s="247" t="s">
        <v>399</v>
      </c>
      <c r="S83" s="247" t="s">
        <v>399</v>
      </c>
      <c r="T83" s="247" t="s">
        <v>399</v>
      </c>
      <c r="U83" s="247" t="s">
        <v>399</v>
      </c>
      <c r="V83" s="247" t="s">
        <v>399</v>
      </c>
      <c r="W83" s="247" t="s">
        <v>501</v>
      </c>
      <c r="X83" s="247" t="s">
        <v>501</v>
      </c>
      <c r="Y83" s="247" t="s">
        <v>501</v>
      </c>
      <c r="Z83" s="247" t="s">
        <v>501</v>
      </c>
      <c r="AA83" s="247" t="s">
        <v>501</v>
      </c>
      <c r="AB83" s="247" t="s">
        <v>501</v>
      </c>
      <c r="AC83" s="247" t="s">
        <v>399</v>
      </c>
      <c r="AD83" s="247" t="s">
        <v>399</v>
      </c>
      <c r="AE83" s="248"/>
      <c r="AF83" s="249" t="s">
        <v>399</v>
      </c>
      <c r="AG83" s="249" t="s">
        <v>399</v>
      </c>
      <c r="AH83" s="249" t="s">
        <v>399</v>
      </c>
      <c r="AI83" s="249" t="s">
        <v>399</v>
      </c>
      <c r="AJ83" s="249" t="s">
        <v>399</v>
      </c>
      <c r="AK83" s="249" t="s">
        <v>501</v>
      </c>
      <c r="AL83" s="250"/>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row>
    <row r="85" spans="1:38" s="1" customFormat="1" ht="26.25" customHeight="1" thickBot="1" x14ac:dyDescent="0.3">
      <c r="A85" s="244" t="s">
        <v>117</v>
      </c>
      <c r="B85" s="254" t="s">
        <v>220</v>
      </c>
      <c r="C85" s="261" t="s">
        <v>430</v>
      </c>
      <c r="D85" s="246"/>
      <c r="E85" s="247" t="s">
        <v>399</v>
      </c>
      <c r="F85" s="247">
        <v>2.0784851353566376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503</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501</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503</v>
      </c>
      <c r="AL86" s="250" t="s">
        <v>398</v>
      </c>
    </row>
    <row r="87" spans="1:38" s="1" customFormat="1" ht="26.25" customHeight="1" thickBot="1" x14ac:dyDescent="0.3">
      <c r="A87" s="244" t="s">
        <v>117</v>
      </c>
      <c r="B87" s="254" t="s">
        <v>222</v>
      </c>
      <c r="C87" s="259" t="s">
        <v>89</v>
      </c>
      <c r="D87" s="246"/>
      <c r="E87" s="247" t="s">
        <v>399</v>
      </c>
      <c r="F87" s="247">
        <v>9.2552078009386543E-2</v>
      </c>
      <c r="G87" s="247" t="s">
        <v>399</v>
      </c>
      <c r="H87" s="247" t="s">
        <v>399</v>
      </c>
      <c r="I87" s="247" t="s">
        <v>501</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950597</v>
      </c>
      <c r="AL87" s="250" t="s">
        <v>398</v>
      </c>
    </row>
    <row r="88" spans="1:38" s="1" customFormat="1" ht="26.25" customHeight="1" thickBot="1" x14ac:dyDescent="0.3">
      <c r="A88" s="244" t="s">
        <v>117</v>
      </c>
      <c r="B88" s="254" t="s">
        <v>223</v>
      </c>
      <c r="C88" s="259" t="s">
        <v>90</v>
      </c>
      <c r="D88" s="246"/>
      <c r="E88" s="247" t="s">
        <v>500</v>
      </c>
      <c r="F88" s="247" t="s">
        <v>500</v>
      </c>
      <c r="G88" s="247" t="s">
        <v>500</v>
      </c>
      <c r="H88" s="247" t="s">
        <v>500</v>
      </c>
      <c r="I88" s="247" t="s">
        <v>500</v>
      </c>
      <c r="J88" s="247" t="s">
        <v>500</v>
      </c>
      <c r="K88" s="247" t="s">
        <v>500</v>
      </c>
      <c r="L88" s="247" t="s">
        <v>500</v>
      </c>
      <c r="M88" s="247" t="s">
        <v>500</v>
      </c>
      <c r="N88" s="247" t="s">
        <v>500</v>
      </c>
      <c r="O88" s="247" t="s">
        <v>500</v>
      </c>
      <c r="P88" s="247" t="s">
        <v>500</v>
      </c>
      <c r="Q88" s="247" t="s">
        <v>500</v>
      </c>
      <c r="R88" s="247" t="s">
        <v>500</v>
      </c>
      <c r="S88" s="247" t="s">
        <v>500</v>
      </c>
      <c r="T88" s="247" t="s">
        <v>500</v>
      </c>
      <c r="U88" s="247" t="s">
        <v>500</v>
      </c>
      <c r="V88" s="247" t="s">
        <v>500</v>
      </c>
      <c r="W88" s="247" t="s">
        <v>500</v>
      </c>
      <c r="X88" s="247" t="s">
        <v>500</v>
      </c>
      <c r="Y88" s="247" t="s">
        <v>500</v>
      </c>
      <c r="Z88" s="247" t="s">
        <v>500</v>
      </c>
      <c r="AA88" s="247" t="s">
        <v>500</v>
      </c>
      <c r="AB88" s="247" t="s">
        <v>500</v>
      </c>
      <c r="AC88" s="247" t="s">
        <v>500</v>
      </c>
      <c r="AD88" s="247" t="s">
        <v>500</v>
      </c>
      <c r="AE88" s="248"/>
      <c r="AF88" s="249" t="s">
        <v>500</v>
      </c>
      <c r="AG88" s="249" t="s">
        <v>500</v>
      </c>
      <c r="AH88" s="249" t="s">
        <v>500</v>
      </c>
      <c r="AI88" s="249" t="s">
        <v>500</v>
      </c>
      <c r="AJ88" s="249" t="s">
        <v>500</v>
      </c>
      <c r="AK88" s="249" t="s">
        <v>414</v>
      </c>
      <c r="AL88" s="250" t="s">
        <v>399</v>
      </c>
    </row>
    <row r="89" spans="1:38" s="1" customFormat="1" ht="26.25" customHeight="1" thickBot="1" x14ac:dyDescent="0.3">
      <c r="A89" s="244" t="s">
        <v>117</v>
      </c>
      <c r="B89" s="254" t="s">
        <v>224</v>
      </c>
      <c r="C89" s="259" t="s">
        <v>91</v>
      </c>
      <c r="D89" s="246"/>
      <c r="E89" s="247" t="s">
        <v>399</v>
      </c>
      <c r="F89" s="247">
        <v>0.56502619857142855</v>
      </c>
      <c r="G89" s="247" t="s">
        <v>399</v>
      </c>
      <c r="H89" s="247" t="s">
        <v>399</v>
      </c>
      <c r="I89" s="247" t="s">
        <v>501</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503</v>
      </c>
      <c r="AL89" s="250" t="s">
        <v>399</v>
      </c>
    </row>
    <row r="90" spans="1:38" s="9" customFormat="1" ht="26.25" customHeight="1" thickBot="1" x14ac:dyDescent="0.25">
      <c r="A90" s="244" t="s">
        <v>117</v>
      </c>
      <c r="B90" s="254" t="s">
        <v>225</v>
      </c>
      <c r="C90" s="259" t="s">
        <v>282</v>
      </c>
      <c r="D90" s="246"/>
      <c r="E90" s="247" t="s">
        <v>500</v>
      </c>
      <c r="F90" s="247" t="s">
        <v>500</v>
      </c>
      <c r="G90" s="247" t="s">
        <v>500</v>
      </c>
      <c r="H90" s="247" t="s">
        <v>500</v>
      </c>
      <c r="I90" s="247" t="s">
        <v>500</v>
      </c>
      <c r="J90" s="247" t="s">
        <v>500</v>
      </c>
      <c r="K90" s="247" t="s">
        <v>500</v>
      </c>
      <c r="L90" s="247" t="s">
        <v>500</v>
      </c>
      <c r="M90" s="247" t="s">
        <v>500</v>
      </c>
      <c r="N90" s="247" t="s">
        <v>500</v>
      </c>
      <c r="O90" s="247" t="s">
        <v>500</v>
      </c>
      <c r="P90" s="247" t="s">
        <v>500</v>
      </c>
      <c r="Q90" s="247" t="s">
        <v>500</v>
      </c>
      <c r="R90" s="247" t="s">
        <v>500</v>
      </c>
      <c r="S90" s="247" t="s">
        <v>500</v>
      </c>
      <c r="T90" s="247" t="s">
        <v>500</v>
      </c>
      <c r="U90" s="247" t="s">
        <v>500</v>
      </c>
      <c r="V90" s="247" t="s">
        <v>500</v>
      </c>
      <c r="W90" s="247" t="s">
        <v>500</v>
      </c>
      <c r="X90" s="247" t="s">
        <v>500</v>
      </c>
      <c r="Y90" s="247" t="s">
        <v>500</v>
      </c>
      <c r="Z90" s="247" t="s">
        <v>500</v>
      </c>
      <c r="AA90" s="247" t="s">
        <v>500</v>
      </c>
      <c r="AB90" s="247" t="s">
        <v>500</v>
      </c>
      <c r="AC90" s="247" t="s">
        <v>500</v>
      </c>
      <c r="AD90" s="247" t="s">
        <v>500</v>
      </c>
      <c r="AE90" s="248"/>
      <c r="AF90" s="249" t="s">
        <v>500</v>
      </c>
      <c r="AG90" s="249" t="s">
        <v>500</v>
      </c>
      <c r="AH90" s="249" t="s">
        <v>500</v>
      </c>
      <c r="AI90" s="249" t="s">
        <v>500</v>
      </c>
      <c r="AJ90" s="249" t="s">
        <v>500</v>
      </c>
      <c r="AK90" s="249" t="s">
        <v>414</v>
      </c>
      <c r="AL90" s="250"/>
    </row>
    <row r="91" spans="1:38" s="1" customFormat="1" ht="26.25" customHeight="1" thickBot="1" x14ac:dyDescent="0.3">
      <c r="A91" s="244" t="s">
        <v>117</v>
      </c>
      <c r="B91" s="251" t="s">
        <v>431</v>
      </c>
      <c r="C91" s="254" t="s">
        <v>283</v>
      </c>
      <c r="D91" s="246"/>
      <c r="E91" s="247">
        <v>4.6844693132873779E-3</v>
      </c>
      <c r="F91" s="247">
        <v>1.2443731077328577E-2</v>
      </c>
      <c r="G91" s="247">
        <v>1.9433518453222461E-3</v>
      </c>
      <c r="H91" s="247">
        <v>1.0669728093163966E-2</v>
      </c>
      <c r="I91" s="247">
        <v>8.0731526669446829E-2</v>
      </c>
      <c r="J91" s="247">
        <v>9.118294392230139E-2</v>
      </c>
      <c r="K91" s="247">
        <v>9.3341625559979352E-2</v>
      </c>
      <c r="L91" s="247">
        <v>3.1237878634202929E-4</v>
      </c>
      <c r="M91" s="247">
        <v>0.14322061149413015</v>
      </c>
      <c r="N91" s="247">
        <v>0.171078537637183</v>
      </c>
      <c r="O91" s="247">
        <v>1.6690047000293282E-2</v>
      </c>
      <c r="P91" s="247">
        <v>3.7235886588570405E-4</v>
      </c>
      <c r="Q91" s="247">
        <v>3.0616658684167993E-4</v>
      </c>
      <c r="R91" s="247">
        <v>1.406342494801275E-2</v>
      </c>
      <c r="S91" s="247">
        <v>0.53443180463562756</v>
      </c>
      <c r="T91" s="247">
        <v>3.0849379475272214E-2</v>
      </c>
      <c r="U91" s="247">
        <v>2.5246839675094452E-3</v>
      </c>
      <c r="V91" s="247">
        <v>0.30883341895566246</v>
      </c>
      <c r="W91" s="247">
        <v>2.5710188176298715E-4</v>
      </c>
      <c r="X91" s="247">
        <v>2.8538308875691572E-4</v>
      </c>
      <c r="Y91" s="247">
        <v>1.1569584679334421E-4</v>
      </c>
      <c r="Z91" s="247">
        <v>1.1569584679334421E-4</v>
      </c>
      <c r="AA91" s="247">
        <v>1.1569584679334421E-4</v>
      </c>
      <c r="AB91" s="247">
        <v>6.3247062913694826E-4</v>
      </c>
      <c r="AC91" s="247" t="s">
        <v>501</v>
      </c>
      <c r="AD91" s="247" t="s">
        <v>501</v>
      </c>
      <c r="AE91" s="248"/>
      <c r="AF91" s="249" t="s">
        <v>399</v>
      </c>
      <c r="AG91" s="249" t="s">
        <v>399</v>
      </c>
      <c r="AH91" s="249" t="s">
        <v>399</v>
      </c>
      <c r="AI91" s="249" t="s">
        <v>399</v>
      </c>
      <c r="AJ91" s="249" t="s">
        <v>399</v>
      </c>
      <c r="AK91" s="249" t="s">
        <v>503</v>
      </c>
      <c r="AL91" s="250" t="s">
        <v>368</v>
      </c>
    </row>
    <row r="92" spans="1:38" s="1" customFormat="1" ht="26.25" customHeight="1" thickBot="1" x14ac:dyDescent="0.3">
      <c r="A92" s="244" t="s">
        <v>114</v>
      </c>
      <c r="B92" s="244" t="s">
        <v>211</v>
      </c>
      <c r="C92" s="245" t="s">
        <v>110</v>
      </c>
      <c r="D92" s="255"/>
      <c r="E92" s="247" t="s">
        <v>500</v>
      </c>
      <c r="F92" s="247" t="s">
        <v>500</v>
      </c>
      <c r="G92" s="247" t="s">
        <v>500</v>
      </c>
      <c r="H92" s="247" t="s">
        <v>500</v>
      </c>
      <c r="I92" s="247" t="s">
        <v>500</v>
      </c>
      <c r="J92" s="247" t="s">
        <v>500</v>
      </c>
      <c r="K92" s="247" t="s">
        <v>500</v>
      </c>
      <c r="L92" s="247" t="s">
        <v>500</v>
      </c>
      <c r="M92" s="247" t="s">
        <v>500</v>
      </c>
      <c r="N92" s="247" t="s">
        <v>500</v>
      </c>
      <c r="O92" s="247" t="s">
        <v>500</v>
      </c>
      <c r="P92" s="247" t="s">
        <v>500</v>
      </c>
      <c r="Q92" s="247" t="s">
        <v>500</v>
      </c>
      <c r="R92" s="247" t="s">
        <v>500</v>
      </c>
      <c r="S92" s="247" t="s">
        <v>500</v>
      </c>
      <c r="T92" s="247" t="s">
        <v>500</v>
      </c>
      <c r="U92" s="247" t="s">
        <v>500</v>
      </c>
      <c r="V92" s="247" t="s">
        <v>500</v>
      </c>
      <c r="W92" s="247" t="s">
        <v>500</v>
      </c>
      <c r="X92" s="247" t="s">
        <v>500</v>
      </c>
      <c r="Y92" s="247" t="s">
        <v>500</v>
      </c>
      <c r="Z92" s="247" t="s">
        <v>500</v>
      </c>
      <c r="AA92" s="247" t="s">
        <v>500</v>
      </c>
      <c r="AB92" s="247" t="s">
        <v>500</v>
      </c>
      <c r="AC92" s="247" t="s">
        <v>500</v>
      </c>
      <c r="AD92" s="247" t="s">
        <v>500</v>
      </c>
      <c r="AE92" s="248"/>
      <c r="AF92" s="249" t="s">
        <v>500</v>
      </c>
      <c r="AG92" s="249" t="s">
        <v>500</v>
      </c>
      <c r="AH92" s="249" t="s">
        <v>500</v>
      </c>
      <c r="AI92" s="249" t="s">
        <v>500</v>
      </c>
      <c r="AJ92" s="249" t="s">
        <v>500</v>
      </c>
      <c r="AK92" s="249" t="s">
        <v>414</v>
      </c>
      <c r="AL92" s="250" t="s">
        <v>400</v>
      </c>
    </row>
    <row r="93" spans="1:38" s="1" customFormat="1" ht="26.25" customHeight="1" thickBot="1" x14ac:dyDescent="0.3">
      <c r="A93" s="244" t="s">
        <v>114</v>
      </c>
      <c r="B93" s="251" t="s">
        <v>212</v>
      </c>
      <c r="C93" s="245" t="s">
        <v>432</v>
      </c>
      <c r="D93" s="255"/>
      <c r="E93" s="247" t="s">
        <v>399</v>
      </c>
      <c r="F93" s="247">
        <v>0.10133555588136678</v>
      </c>
      <c r="G93" s="247" t="s">
        <v>399</v>
      </c>
      <c r="H93" s="247" t="s">
        <v>399</v>
      </c>
      <c r="I93" s="247" t="s">
        <v>501</v>
      </c>
      <c r="J93" s="247" t="s">
        <v>501</v>
      </c>
      <c r="K93" s="247" t="s">
        <v>501</v>
      </c>
      <c r="L93" s="247" t="s">
        <v>501</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503</v>
      </c>
      <c r="AL93" s="250" t="s">
        <v>401</v>
      </c>
    </row>
    <row r="94" spans="1:38" s="1" customFormat="1" ht="26.25" customHeight="1" thickBot="1" x14ac:dyDescent="0.3">
      <c r="A94" s="244" t="s">
        <v>114</v>
      </c>
      <c r="B94" s="262" t="s">
        <v>433</v>
      </c>
      <c r="C94" s="245" t="s">
        <v>294</v>
      </c>
      <c r="D94" s="246"/>
      <c r="E94" s="247" t="s">
        <v>500</v>
      </c>
      <c r="F94" s="247" t="s">
        <v>500</v>
      </c>
      <c r="G94" s="247" t="s">
        <v>500</v>
      </c>
      <c r="H94" s="247" t="s">
        <v>500</v>
      </c>
      <c r="I94" s="247" t="s">
        <v>500</v>
      </c>
      <c r="J94" s="247" t="s">
        <v>500</v>
      </c>
      <c r="K94" s="247" t="s">
        <v>500</v>
      </c>
      <c r="L94" s="247" t="s">
        <v>500</v>
      </c>
      <c r="M94" s="247" t="s">
        <v>500</v>
      </c>
      <c r="N94" s="247" t="s">
        <v>500</v>
      </c>
      <c r="O94" s="247" t="s">
        <v>500</v>
      </c>
      <c r="P94" s="247" t="s">
        <v>500</v>
      </c>
      <c r="Q94" s="247" t="s">
        <v>500</v>
      </c>
      <c r="R94" s="247" t="s">
        <v>500</v>
      </c>
      <c r="S94" s="247" t="s">
        <v>500</v>
      </c>
      <c r="T94" s="247" t="s">
        <v>500</v>
      </c>
      <c r="U94" s="247" t="s">
        <v>500</v>
      </c>
      <c r="V94" s="247" t="s">
        <v>500</v>
      </c>
      <c r="W94" s="247" t="s">
        <v>500</v>
      </c>
      <c r="X94" s="247" t="s">
        <v>500</v>
      </c>
      <c r="Y94" s="247" t="s">
        <v>500</v>
      </c>
      <c r="Z94" s="247" t="s">
        <v>500</v>
      </c>
      <c r="AA94" s="247" t="s">
        <v>500</v>
      </c>
      <c r="AB94" s="247" t="s">
        <v>500</v>
      </c>
      <c r="AC94" s="247" t="s">
        <v>500</v>
      </c>
      <c r="AD94" s="247" t="s">
        <v>500</v>
      </c>
      <c r="AE94" s="248"/>
      <c r="AF94" s="249" t="s">
        <v>500</v>
      </c>
      <c r="AG94" s="249" t="s">
        <v>500</v>
      </c>
      <c r="AH94" s="249" t="s">
        <v>500</v>
      </c>
      <c r="AI94" s="249" t="s">
        <v>500</v>
      </c>
      <c r="AJ94" s="249" t="s">
        <v>500</v>
      </c>
      <c r="AK94" s="249" t="s">
        <v>414</v>
      </c>
      <c r="AL94" s="250"/>
    </row>
    <row r="95" spans="1:38" s="1" customFormat="1" ht="26.25" customHeight="1" thickBot="1" x14ac:dyDescent="0.3">
      <c r="A95" s="244" t="s">
        <v>114</v>
      </c>
      <c r="B95" s="262" t="s">
        <v>213</v>
      </c>
      <c r="C95" s="245" t="s">
        <v>86</v>
      </c>
      <c r="D95" s="255"/>
      <c r="E95" s="247" t="s">
        <v>500</v>
      </c>
      <c r="F95" s="247" t="s">
        <v>500</v>
      </c>
      <c r="G95" s="247" t="s">
        <v>500</v>
      </c>
      <c r="H95" s="247" t="s">
        <v>500</v>
      </c>
      <c r="I95" s="247" t="s">
        <v>500</v>
      </c>
      <c r="J95" s="247" t="s">
        <v>500</v>
      </c>
      <c r="K95" s="247" t="s">
        <v>500</v>
      </c>
      <c r="L95" s="247" t="s">
        <v>500</v>
      </c>
      <c r="M95" s="247" t="s">
        <v>500</v>
      </c>
      <c r="N95" s="247" t="s">
        <v>500</v>
      </c>
      <c r="O95" s="247" t="s">
        <v>500</v>
      </c>
      <c r="P95" s="247" t="s">
        <v>500</v>
      </c>
      <c r="Q95" s="247" t="s">
        <v>500</v>
      </c>
      <c r="R95" s="247" t="s">
        <v>500</v>
      </c>
      <c r="S95" s="247" t="s">
        <v>500</v>
      </c>
      <c r="T95" s="247" t="s">
        <v>500</v>
      </c>
      <c r="U95" s="247" t="s">
        <v>500</v>
      </c>
      <c r="V95" s="247" t="s">
        <v>500</v>
      </c>
      <c r="W95" s="247" t="s">
        <v>500</v>
      </c>
      <c r="X95" s="247" t="s">
        <v>500</v>
      </c>
      <c r="Y95" s="247" t="s">
        <v>500</v>
      </c>
      <c r="Z95" s="247" t="s">
        <v>500</v>
      </c>
      <c r="AA95" s="247" t="s">
        <v>500</v>
      </c>
      <c r="AB95" s="247" t="s">
        <v>500</v>
      </c>
      <c r="AC95" s="247" t="s">
        <v>500</v>
      </c>
      <c r="AD95" s="247" t="s">
        <v>500</v>
      </c>
      <c r="AE95" s="248"/>
      <c r="AF95" s="249" t="s">
        <v>500</v>
      </c>
      <c r="AG95" s="249" t="s">
        <v>500</v>
      </c>
      <c r="AH95" s="249" t="s">
        <v>500</v>
      </c>
      <c r="AI95" s="249" t="s">
        <v>500</v>
      </c>
      <c r="AJ95" s="249" t="s">
        <v>500</v>
      </c>
      <c r="AK95" s="249" t="s">
        <v>414</v>
      </c>
      <c r="AL95" s="250" t="s">
        <v>368</v>
      </c>
    </row>
    <row r="96" spans="1:38" s="1" customFormat="1" ht="26.25" customHeight="1" thickBot="1" x14ac:dyDescent="0.3">
      <c r="A96" s="244" t="s">
        <v>114</v>
      </c>
      <c r="B96" s="251" t="s">
        <v>214</v>
      </c>
      <c r="C96" s="245" t="s">
        <v>87</v>
      </c>
      <c r="D96" s="263"/>
      <c r="E96" s="247" t="s">
        <v>500</v>
      </c>
      <c r="F96" s="247" t="s">
        <v>500</v>
      </c>
      <c r="G96" s="247" t="s">
        <v>500</v>
      </c>
      <c r="H96" s="247" t="s">
        <v>500</v>
      </c>
      <c r="I96" s="247" t="s">
        <v>500</v>
      </c>
      <c r="J96" s="247" t="s">
        <v>500</v>
      </c>
      <c r="K96" s="247" t="s">
        <v>500</v>
      </c>
      <c r="L96" s="247" t="s">
        <v>500</v>
      </c>
      <c r="M96" s="247" t="s">
        <v>500</v>
      </c>
      <c r="N96" s="247" t="s">
        <v>500</v>
      </c>
      <c r="O96" s="247" t="s">
        <v>500</v>
      </c>
      <c r="P96" s="247" t="s">
        <v>500</v>
      </c>
      <c r="Q96" s="247" t="s">
        <v>500</v>
      </c>
      <c r="R96" s="247" t="s">
        <v>500</v>
      </c>
      <c r="S96" s="247" t="s">
        <v>500</v>
      </c>
      <c r="T96" s="247" t="s">
        <v>500</v>
      </c>
      <c r="U96" s="247" t="s">
        <v>500</v>
      </c>
      <c r="V96" s="247" t="s">
        <v>500</v>
      </c>
      <c r="W96" s="247" t="s">
        <v>500</v>
      </c>
      <c r="X96" s="247" t="s">
        <v>500</v>
      </c>
      <c r="Y96" s="247" t="s">
        <v>500</v>
      </c>
      <c r="Z96" s="247" t="s">
        <v>500</v>
      </c>
      <c r="AA96" s="247" t="s">
        <v>500</v>
      </c>
      <c r="AB96" s="247" t="s">
        <v>500</v>
      </c>
      <c r="AC96" s="247" t="s">
        <v>500</v>
      </c>
      <c r="AD96" s="247" t="s">
        <v>500</v>
      </c>
      <c r="AE96" s="248"/>
      <c r="AF96" s="249" t="s">
        <v>500</v>
      </c>
      <c r="AG96" s="249" t="s">
        <v>500</v>
      </c>
      <c r="AH96" s="249" t="s">
        <v>500</v>
      </c>
      <c r="AI96" s="249" t="s">
        <v>500</v>
      </c>
      <c r="AJ96" s="249" t="s">
        <v>500</v>
      </c>
      <c r="AK96" s="249" t="s">
        <v>414</v>
      </c>
      <c r="AL96" s="250" t="s">
        <v>399</v>
      </c>
    </row>
    <row r="97" spans="1:38" s="1" customFormat="1" ht="26.25" customHeight="1" thickBot="1" x14ac:dyDescent="0.3">
      <c r="A97" s="244" t="s">
        <v>114</v>
      </c>
      <c r="B97" s="251" t="s">
        <v>215</v>
      </c>
      <c r="C97" s="245" t="s">
        <v>361</v>
      </c>
      <c r="D97" s="263"/>
      <c r="E97" s="247" t="s">
        <v>500</v>
      </c>
      <c r="F97" s="247" t="s">
        <v>500</v>
      </c>
      <c r="G97" s="247" t="s">
        <v>500</v>
      </c>
      <c r="H97" s="247" t="s">
        <v>500</v>
      </c>
      <c r="I97" s="247" t="s">
        <v>500</v>
      </c>
      <c r="J97" s="247" t="s">
        <v>500</v>
      </c>
      <c r="K97" s="247" t="s">
        <v>500</v>
      </c>
      <c r="L97" s="247" t="s">
        <v>500</v>
      </c>
      <c r="M97" s="247" t="s">
        <v>500</v>
      </c>
      <c r="N97" s="247" t="s">
        <v>500</v>
      </c>
      <c r="O97" s="247" t="s">
        <v>500</v>
      </c>
      <c r="P97" s="247" t="s">
        <v>500</v>
      </c>
      <c r="Q97" s="247" t="s">
        <v>500</v>
      </c>
      <c r="R97" s="247" t="s">
        <v>500</v>
      </c>
      <c r="S97" s="247" t="s">
        <v>500</v>
      </c>
      <c r="T97" s="247" t="s">
        <v>500</v>
      </c>
      <c r="U97" s="247" t="s">
        <v>500</v>
      </c>
      <c r="V97" s="247" t="s">
        <v>500</v>
      </c>
      <c r="W97" s="247" t="s">
        <v>500</v>
      </c>
      <c r="X97" s="247" t="s">
        <v>500</v>
      </c>
      <c r="Y97" s="247" t="s">
        <v>500</v>
      </c>
      <c r="Z97" s="247" t="s">
        <v>500</v>
      </c>
      <c r="AA97" s="247" t="s">
        <v>500</v>
      </c>
      <c r="AB97" s="247" t="s">
        <v>500</v>
      </c>
      <c r="AC97" s="247" t="s">
        <v>500</v>
      </c>
      <c r="AD97" s="247" t="s">
        <v>500</v>
      </c>
      <c r="AE97" s="248"/>
      <c r="AF97" s="249" t="s">
        <v>500</v>
      </c>
      <c r="AG97" s="249" t="s">
        <v>500</v>
      </c>
      <c r="AH97" s="249" t="s">
        <v>500</v>
      </c>
      <c r="AI97" s="249" t="s">
        <v>500</v>
      </c>
      <c r="AJ97" s="249" t="s">
        <v>500</v>
      </c>
      <c r="AK97" s="249" t="s">
        <v>414</v>
      </c>
      <c r="AL97" s="250" t="s">
        <v>399</v>
      </c>
    </row>
    <row r="98" spans="1:38" s="1" customFormat="1" ht="26.25" customHeight="1" thickBot="1" x14ac:dyDescent="0.3">
      <c r="A98" s="244" t="s">
        <v>114</v>
      </c>
      <c r="B98" s="251" t="s">
        <v>216</v>
      </c>
      <c r="C98" s="254" t="s">
        <v>310</v>
      </c>
      <c r="D98" s="263"/>
      <c r="E98" s="247" t="s">
        <v>500</v>
      </c>
      <c r="F98" s="247" t="s">
        <v>500</v>
      </c>
      <c r="G98" s="247" t="s">
        <v>500</v>
      </c>
      <c r="H98" s="247" t="s">
        <v>500</v>
      </c>
      <c r="I98" s="247" t="s">
        <v>500</v>
      </c>
      <c r="J98" s="247" t="s">
        <v>500</v>
      </c>
      <c r="K98" s="247" t="s">
        <v>500</v>
      </c>
      <c r="L98" s="247" t="s">
        <v>500</v>
      </c>
      <c r="M98" s="247" t="s">
        <v>500</v>
      </c>
      <c r="N98" s="247" t="s">
        <v>500</v>
      </c>
      <c r="O98" s="247" t="s">
        <v>500</v>
      </c>
      <c r="P98" s="247" t="s">
        <v>500</v>
      </c>
      <c r="Q98" s="247" t="s">
        <v>500</v>
      </c>
      <c r="R98" s="247" t="s">
        <v>500</v>
      </c>
      <c r="S98" s="247" t="s">
        <v>500</v>
      </c>
      <c r="T98" s="247" t="s">
        <v>500</v>
      </c>
      <c r="U98" s="247" t="s">
        <v>500</v>
      </c>
      <c r="V98" s="247" t="s">
        <v>500</v>
      </c>
      <c r="W98" s="247" t="s">
        <v>500</v>
      </c>
      <c r="X98" s="247" t="s">
        <v>500</v>
      </c>
      <c r="Y98" s="247" t="s">
        <v>500</v>
      </c>
      <c r="Z98" s="247" t="s">
        <v>500</v>
      </c>
      <c r="AA98" s="247" t="s">
        <v>500</v>
      </c>
      <c r="AB98" s="247" t="s">
        <v>500</v>
      </c>
      <c r="AC98" s="247" t="s">
        <v>500</v>
      </c>
      <c r="AD98" s="247" t="s">
        <v>500</v>
      </c>
      <c r="AE98" s="248"/>
      <c r="AF98" s="249" t="s">
        <v>500</v>
      </c>
      <c r="AG98" s="249" t="s">
        <v>500</v>
      </c>
      <c r="AH98" s="249" t="s">
        <v>500</v>
      </c>
      <c r="AI98" s="249" t="s">
        <v>500</v>
      </c>
      <c r="AJ98" s="249" t="s">
        <v>500</v>
      </c>
      <c r="AK98" s="249" t="s">
        <v>414</v>
      </c>
      <c r="AL98" s="250" t="s">
        <v>399</v>
      </c>
    </row>
    <row r="99" spans="1:38" s="1" customFormat="1" ht="26.25" customHeight="1" thickBot="1" x14ac:dyDescent="0.3">
      <c r="A99" s="244" t="s">
        <v>118</v>
      </c>
      <c r="B99" s="244" t="s">
        <v>226</v>
      </c>
      <c r="C99" s="245" t="s">
        <v>434</v>
      </c>
      <c r="D99" s="263"/>
      <c r="E99" s="247">
        <v>3.6621980464034343E-5</v>
      </c>
      <c r="F99" s="247">
        <v>9.7931934246575365E-4</v>
      </c>
      <c r="G99" s="247" t="s">
        <v>399</v>
      </c>
      <c r="H99" s="247">
        <v>1.2838467132833061E-3</v>
      </c>
      <c r="I99" s="247">
        <v>2.9519999999999999E-5</v>
      </c>
      <c r="J99" s="247">
        <v>4.5359999999999999E-5</v>
      </c>
      <c r="K99" s="247">
        <v>9.9359999999999984E-5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7.1999999999999995E-2</v>
      </c>
      <c r="AL99" s="250" t="s">
        <v>12</v>
      </c>
    </row>
    <row r="100" spans="1:38" s="1" customFormat="1" ht="26.25" customHeight="1" thickBot="1" x14ac:dyDescent="0.3">
      <c r="A100" s="244" t="s">
        <v>118</v>
      </c>
      <c r="B100" s="244" t="s">
        <v>227</v>
      </c>
      <c r="C100" s="245" t="s">
        <v>435</v>
      </c>
      <c r="D100" s="263"/>
      <c r="E100" s="247">
        <v>1.5420913761728816E-4</v>
      </c>
      <c r="F100" s="247">
        <v>2.7351960000000001E-3</v>
      </c>
      <c r="G100" s="247" t="s">
        <v>399</v>
      </c>
      <c r="H100" s="247">
        <v>3.1873557963829745E-3</v>
      </c>
      <c r="I100" s="247">
        <v>7.8839999999999997E-5</v>
      </c>
      <c r="J100" s="247">
        <v>1.1826000000000002E-4</v>
      </c>
      <c r="K100" s="247">
        <v>2.5842000000000004E-4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0.438</v>
      </c>
      <c r="AL100" s="250" t="s">
        <v>12</v>
      </c>
    </row>
    <row r="101" spans="1:38" s="1" customFormat="1" ht="26.25" customHeight="1" thickBot="1" x14ac:dyDescent="0.3">
      <c r="A101" s="244" t="s">
        <v>118</v>
      </c>
      <c r="B101" s="244" t="s">
        <v>229</v>
      </c>
      <c r="C101" s="245" t="s">
        <v>272</v>
      </c>
      <c r="D101" s="263"/>
      <c r="E101" s="247">
        <v>1.1322435453240302E-6</v>
      </c>
      <c r="F101" s="247">
        <v>1.3487400774754107E-5</v>
      </c>
      <c r="G101" s="247" t="s">
        <v>399</v>
      </c>
      <c r="H101" s="247">
        <v>4.0899844112662224E-5</v>
      </c>
      <c r="I101" s="247">
        <v>1.1800000000000001E-6</v>
      </c>
      <c r="J101" s="247">
        <v>3.54E-6</v>
      </c>
      <c r="K101" s="247">
        <v>8.2600000000000022E-6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5.8999999999999997E-2</v>
      </c>
      <c r="AL101" s="250" t="s">
        <v>12</v>
      </c>
    </row>
    <row r="102" spans="1:38" s="1" customFormat="1" ht="26.25" customHeight="1" thickBot="1" x14ac:dyDescent="0.3">
      <c r="A102" s="244" t="s">
        <v>118</v>
      </c>
      <c r="B102" s="244" t="s">
        <v>230</v>
      </c>
      <c r="C102" s="245" t="s">
        <v>436</v>
      </c>
      <c r="D102" s="263"/>
      <c r="E102" s="247">
        <v>1.2492232724201646E-7</v>
      </c>
      <c r="F102" s="247" t="s">
        <v>399</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12</v>
      </c>
    </row>
    <row r="103" spans="1:38" s="1" customFormat="1" ht="26.25" customHeight="1" thickBot="1" x14ac:dyDescent="0.3">
      <c r="A103" s="244" t="s">
        <v>118</v>
      </c>
      <c r="B103" s="244" t="s">
        <v>228</v>
      </c>
      <c r="C103" s="245" t="s">
        <v>274</v>
      </c>
      <c r="D103" s="263"/>
      <c r="E103" s="247" t="s">
        <v>500</v>
      </c>
      <c r="F103" s="247" t="s">
        <v>500</v>
      </c>
      <c r="G103" s="247" t="s">
        <v>500</v>
      </c>
      <c r="H103" s="247" t="s">
        <v>500</v>
      </c>
      <c r="I103" s="247" t="s">
        <v>500</v>
      </c>
      <c r="J103" s="247" t="s">
        <v>500</v>
      </c>
      <c r="K103" s="247" t="s">
        <v>500</v>
      </c>
      <c r="L103" s="247" t="s">
        <v>500</v>
      </c>
      <c r="M103" s="247" t="s">
        <v>500</v>
      </c>
      <c r="N103" s="247" t="s">
        <v>500</v>
      </c>
      <c r="O103" s="247" t="s">
        <v>500</v>
      </c>
      <c r="P103" s="247" t="s">
        <v>500</v>
      </c>
      <c r="Q103" s="247" t="s">
        <v>500</v>
      </c>
      <c r="R103" s="247" t="s">
        <v>500</v>
      </c>
      <c r="S103" s="247" t="s">
        <v>500</v>
      </c>
      <c r="T103" s="247" t="s">
        <v>500</v>
      </c>
      <c r="U103" s="247" t="s">
        <v>500</v>
      </c>
      <c r="V103" s="247" t="s">
        <v>500</v>
      </c>
      <c r="W103" s="247" t="s">
        <v>500</v>
      </c>
      <c r="X103" s="247" t="s">
        <v>500</v>
      </c>
      <c r="Y103" s="247" t="s">
        <v>500</v>
      </c>
      <c r="Z103" s="247" t="s">
        <v>500</v>
      </c>
      <c r="AA103" s="247" t="s">
        <v>500</v>
      </c>
      <c r="AB103" s="247" t="s">
        <v>500</v>
      </c>
      <c r="AC103" s="247" t="s">
        <v>500</v>
      </c>
      <c r="AD103" s="247" t="s">
        <v>500</v>
      </c>
      <c r="AE103" s="248"/>
      <c r="AF103" s="249" t="s">
        <v>500</v>
      </c>
      <c r="AG103" s="249" t="s">
        <v>500</v>
      </c>
      <c r="AH103" s="249" t="s">
        <v>500</v>
      </c>
      <c r="AI103" s="249" t="s">
        <v>500</v>
      </c>
      <c r="AJ103" s="249" t="s">
        <v>500</v>
      </c>
      <c r="AK103" s="275" t="s">
        <v>414</v>
      </c>
      <c r="AL103" s="250" t="s">
        <v>12</v>
      </c>
    </row>
    <row r="104" spans="1:38" s="1" customFormat="1" ht="26.25" customHeight="1" thickBot="1" x14ac:dyDescent="0.3">
      <c r="A104" s="244" t="s">
        <v>118</v>
      </c>
      <c r="B104" s="244" t="s">
        <v>353</v>
      </c>
      <c r="C104" s="245" t="s">
        <v>275</v>
      </c>
      <c r="D104" s="263"/>
      <c r="E104" s="247">
        <v>5.6483967123287667E-7</v>
      </c>
      <c r="F104" s="247">
        <v>5.8288767123287678E-6</v>
      </c>
      <c r="G104" s="247" t="s">
        <v>399</v>
      </c>
      <c r="H104" s="247">
        <v>1.173254487671233E-5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12</v>
      </c>
    </row>
    <row r="105" spans="1:38" s="1" customFormat="1" ht="26.25" customHeight="1" thickBot="1" x14ac:dyDescent="0.3">
      <c r="A105" s="244" t="s">
        <v>118</v>
      </c>
      <c r="B105" s="244" t="s">
        <v>354</v>
      </c>
      <c r="C105" s="245" t="s">
        <v>276</v>
      </c>
      <c r="D105" s="263"/>
      <c r="E105" s="247">
        <v>9.065354149162865E-6</v>
      </c>
      <c r="F105" s="247">
        <v>1.1444074794520548E-4</v>
      </c>
      <c r="G105" s="247" t="s">
        <v>399</v>
      </c>
      <c r="H105" s="247">
        <v>2.3114907012176559E-4</v>
      </c>
      <c r="I105" s="247">
        <v>2.6599999999999999E-6</v>
      </c>
      <c r="J105" s="247">
        <v>4.1799999999999998E-6</v>
      </c>
      <c r="K105" s="247">
        <v>9.1199999999999991E-6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1.9E-2</v>
      </c>
      <c r="AL105" s="250" t="s">
        <v>12</v>
      </c>
    </row>
    <row r="106" spans="1:38" s="1" customFormat="1" ht="26.25" customHeight="1" thickBot="1" x14ac:dyDescent="0.3">
      <c r="A106" s="244" t="s">
        <v>118</v>
      </c>
      <c r="B106" s="244" t="s">
        <v>249</v>
      </c>
      <c r="C106" s="245" t="s">
        <v>277</v>
      </c>
      <c r="D106" s="263"/>
      <c r="E106" s="247" t="s">
        <v>500</v>
      </c>
      <c r="F106" s="247" t="s">
        <v>500</v>
      </c>
      <c r="G106" s="247" t="s">
        <v>399</v>
      </c>
      <c r="H106" s="247" t="s">
        <v>500</v>
      </c>
      <c r="I106" s="247" t="s">
        <v>500</v>
      </c>
      <c r="J106" s="247" t="s">
        <v>500</v>
      </c>
      <c r="K106" s="247" t="s">
        <v>500</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12</v>
      </c>
    </row>
    <row r="107" spans="1:38" s="1" customFormat="1" ht="26.25" customHeight="1" thickBot="1" x14ac:dyDescent="0.3">
      <c r="A107" s="244" t="s">
        <v>118</v>
      </c>
      <c r="B107" s="244" t="s">
        <v>355</v>
      </c>
      <c r="C107" s="245" t="s">
        <v>437</v>
      </c>
      <c r="D107" s="263"/>
      <c r="E107" s="247">
        <v>1.2509710526514543E-6</v>
      </c>
      <c r="F107" s="247" t="s">
        <v>399</v>
      </c>
      <c r="G107" s="247" t="s">
        <v>399</v>
      </c>
      <c r="H107" s="247">
        <v>4.9889265397084642E-5</v>
      </c>
      <c r="I107" s="247">
        <v>5.4000000000000002E-7</v>
      </c>
      <c r="J107" s="247">
        <v>7.2000000000000005E-6</v>
      </c>
      <c r="K107" s="247">
        <v>3.4200000000000005E-5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v>
      </c>
      <c r="AL107" s="250" t="s">
        <v>12</v>
      </c>
    </row>
    <row r="108" spans="1:38" s="1" customFormat="1" ht="26.25" customHeight="1" thickBot="1" x14ac:dyDescent="0.3">
      <c r="A108" s="244" t="s">
        <v>118</v>
      </c>
      <c r="B108" s="244" t="s">
        <v>356</v>
      </c>
      <c r="C108" s="245" t="s">
        <v>438</v>
      </c>
      <c r="D108" s="263"/>
      <c r="E108" s="247">
        <v>2.5563432761841114E-6</v>
      </c>
      <c r="F108" s="247" t="s">
        <v>399</v>
      </c>
      <c r="G108" s="247" t="s">
        <v>399</v>
      </c>
      <c r="H108" s="247">
        <v>5.2608970049980245E-5</v>
      </c>
      <c r="I108" s="247">
        <v>1.0240000000000001E-6</v>
      </c>
      <c r="J108" s="247">
        <v>1.024E-5</v>
      </c>
      <c r="K108" s="247">
        <v>2.048E-5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0.51200000000000001</v>
      </c>
      <c r="AL108" s="250" t="s">
        <v>12</v>
      </c>
    </row>
    <row r="109" spans="1:38" s="1" customFormat="1" ht="26.25" customHeight="1" thickBot="1" x14ac:dyDescent="0.3">
      <c r="A109" s="244" t="s">
        <v>118</v>
      </c>
      <c r="B109" s="244" t="s">
        <v>357</v>
      </c>
      <c r="C109" s="245" t="s">
        <v>439</v>
      </c>
      <c r="D109" s="263"/>
      <c r="E109" s="247" t="s">
        <v>502</v>
      </c>
      <c r="F109" s="247" t="s">
        <v>399</v>
      </c>
      <c r="G109" s="247" t="s">
        <v>399</v>
      </c>
      <c r="H109" s="247" t="s">
        <v>502</v>
      </c>
      <c r="I109" s="247" t="s">
        <v>502</v>
      </c>
      <c r="J109" s="247" t="s">
        <v>502</v>
      </c>
      <c r="K109" s="247" t="s">
        <v>502</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502</v>
      </c>
      <c r="AL109" s="250" t="s">
        <v>12</v>
      </c>
    </row>
    <row r="110" spans="1:38" s="1" customFormat="1" ht="26.25" customHeight="1" thickBot="1" x14ac:dyDescent="0.3">
      <c r="A110" s="244" t="s">
        <v>118</v>
      </c>
      <c r="B110" s="244" t="s">
        <v>358</v>
      </c>
      <c r="C110" s="245" t="s">
        <v>440</v>
      </c>
      <c r="D110" s="263"/>
      <c r="E110" s="247">
        <v>3.0775212132509898E-7</v>
      </c>
      <c r="F110" s="247" t="s">
        <v>399</v>
      </c>
      <c r="G110" s="247" t="s">
        <v>399</v>
      </c>
      <c r="H110" s="247">
        <v>8.156431603438896E-6</v>
      </c>
      <c r="I110" s="247">
        <v>1.6039999999999998E-6</v>
      </c>
      <c r="J110" s="247">
        <v>1.1569999999999999E-5</v>
      </c>
      <c r="K110" s="247">
        <v>1.1610000000000001E-5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7.3000000000000009E-2</v>
      </c>
      <c r="AL110" s="250" t="s">
        <v>12</v>
      </c>
    </row>
    <row r="111" spans="1:38" s="1" customFormat="1" ht="26.25" customHeight="1" thickBot="1" x14ac:dyDescent="0.3">
      <c r="A111" s="244" t="s">
        <v>118</v>
      </c>
      <c r="B111" s="244" t="s">
        <v>359</v>
      </c>
      <c r="C111" s="245" t="s">
        <v>441</v>
      </c>
      <c r="D111" s="263"/>
      <c r="E111" s="247" t="s">
        <v>500</v>
      </c>
      <c r="F111" s="247" t="s">
        <v>399</v>
      </c>
      <c r="G111" s="247" t="s">
        <v>399</v>
      </c>
      <c r="H111" s="247" t="s">
        <v>500</v>
      </c>
      <c r="I111" s="247" t="s">
        <v>500</v>
      </c>
      <c r="J111" s="247" t="s">
        <v>500</v>
      </c>
      <c r="K111" s="247" t="s">
        <v>500</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12</v>
      </c>
    </row>
    <row r="112" spans="1:38" s="1" customFormat="1" ht="26.25" customHeight="1" thickBot="1" x14ac:dyDescent="0.3">
      <c r="A112" s="244" t="s">
        <v>128</v>
      </c>
      <c r="B112" s="244" t="s">
        <v>296</v>
      </c>
      <c r="C112" s="245" t="s">
        <v>297</v>
      </c>
      <c r="D112" s="246"/>
      <c r="E112" s="247">
        <v>3.5642500000000001E-3</v>
      </c>
      <c r="F112" s="247" t="s">
        <v>501</v>
      </c>
      <c r="G112" s="247" t="s">
        <v>399</v>
      </c>
      <c r="H112" s="247">
        <v>4.4553125000000001E-3</v>
      </c>
      <c r="I112" s="247" t="s">
        <v>501</v>
      </c>
      <c r="J112" s="247" t="s">
        <v>501</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89106.25</v>
      </c>
      <c r="AL112" s="250" t="s">
        <v>12</v>
      </c>
    </row>
    <row r="113" spans="1:38" s="1" customFormat="1" ht="26.25" customHeight="1" thickBot="1" x14ac:dyDescent="0.3">
      <c r="A113" s="244" t="s">
        <v>128</v>
      </c>
      <c r="B113" s="264" t="s">
        <v>246</v>
      </c>
      <c r="C113" s="265" t="s">
        <v>135</v>
      </c>
      <c r="D113" s="246"/>
      <c r="E113" s="247">
        <v>1.2141687004537153E-3</v>
      </c>
      <c r="F113" s="247" t="s">
        <v>501</v>
      </c>
      <c r="G113" s="247" t="s">
        <v>399</v>
      </c>
      <c r="H113" s="247">
        <v>2.8246058775823592E-3</v>
      </c>
      <c r="I113" s="247" t="s">
        <v>501</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12794.80189495195</v>
      </c>
      <c r="AL113" s="250" t="s">
        <v>12</v>
      </c>
    </row>
    <row r="114" spans="1:38" s="1" customFormat="1" ht="26.25" customHeight="1" thickBot="1" x14ac:dyDescent="0.3">
      <c r="A114" s="244" t="s">
        <v>128</v>
      </c>
      <c r="B114" s="264" t="s">
        <v>247</v>
      </c>
      <c r="C114" s="265" t="s">
        <v>442</v>
      </c>
      <c r="D114" s="246"/>
      <c r="E114" s="247" t="s">
        <v>501</v>
      </c>
      <c r="F114" s="247" t="s">
        <v>501</v>
      </c>
      <c r="G114" s="247" t="s">
        <v>399</v>
      </c>
      <c r="H114" s="247" t="s">
        <v>501</v>
      </c>
      <c r="I114" s="247" t="s">
        <v>501</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12</v>
      </c>
    </row>
    <row r="115" spans="1:38" s="1" customFormat="1" ht="26.25" customHeight="1" thickBot="1" x14ac:dyDescent="0.3">
      <c r="A115" s="244" t="s">
        <v>128</v>
      </c>
      <c r="B115" s="264" t="s">
        <v>248</v>
      </c>
      <c r="C115" s="265" t="s">
        <v>360</v>
      </c>
      <c r="D115" s="246"/>
      <c r="E115" s="247" t="s">
        <v>501</v>
      </c>
      <c r="F115" s="247" t="s">
        <v>501</v>
      </c>
      <c r="G115" s="247" t="s">
        <v>399</v>
      </c>
      <c r="H115" s="247" t="s">
        <v>501</v>
      </c>
      <c r="I115" s="247" t="s">
        <v>501</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12</v>
      </c>
    </row>
    <row r="116" spans="1:38" s="1" customFormat="1" ht="26.25" customHeight="1" thickBot="1" x14ac:dyDescent="0.3">
      <c r="A116" s="244" t="s">
        <v>128</v>
      </c>
      <c r="B116" s="244" t="s">
        <v>252</v>
      </c>
      <c r="C116" s="254" t="s">
        <v>443</v>
      </c>
      <c r="D116" s="246"/>
      <c r="E116" s="247" t="s">
        <v>502</v>
      </c>
      <c r="F116" s="247" t="s">
        <v>501</v>
      </c>
      <c r="G116" s="247" t="s">
        <v>399</v>
      </c>
      <c r="H116" s="247">
        <v>3.0216826843219744E-3</v>
      </c>
      <c r="I116" s="247" t="s">
        <v>501</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17559.415616390936</v>
      </c>
      <c r="AL116" s="250" t="s">
        <v>12</v>
      </c>
    </row>
    <row r="117" spans="1:38" s="1" customFormat="1" ht="26.25" customHeight="1" thickBot="1" x14ac:dyDescent="0.3">
      <c r="A117" s="244" t="s">
        <v>128</v>
      </c>
      <c r="B117" s="244" t="s">
        <v>299</v>
      </c>
      <c r="C117" s="254" t="s">
        <v>300</v>
      </c>
      <c r="D117" s="246"/>
      <c r="E117" s="247" t="s">
        <v>501</v>
      </c>
      <c r="F117" s="247" t="s">
        <v>501</v>
      </c>
      <c r="G117" s="247" t="s">
        <v>399</v>
      </c>
      <c r="H117" s="247" t="s">
        <v>501</v>
      </c>
      <c r="I117" s="247" t="s">
        <v>501</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459</v>
      </c>
    </row>
    <row r="118" spans="1:38" s="1" customFormat="1" ht="26.25" customHeight="1" thickBot="1" x14ac:dyDescent="0.3">
      <c r="A118" s="244" t="s">
        <v>128</v>
      </c>
      <c r="B118" s="244" t="s">
        <v>254</v>
      </c>
      <c r="C118" s="254" t="s">
        <v>444</v>
      </c>
      <c r="D118" s="246"/>
      <c r="E118" s="247" t="s">
        <v>501</v>
      </c>
      <c r="F118" s="247" t="s">
        <v>501</v>
      </c>
      <c r="G118" s="247" t="s">
        <v>399</v>
      </c>
      <c r="H118" s="247" t="s">
        <v>501</v>
      </c>
      <c r="I118" s="247" t="s">
        <v>501</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459</v>
      </c>
    </row>
    <row r="119" spans="1:38" s="1" customFormat="1" ht="26.25" customHeight="1" thickBot="1" x14ac:dyDescent="0.3">
      <c r="A119" s="244" t="s">
        <v>128</v>
      </c>
      <c r="B119" s="244" t="s">
        <v>253</v>
      </c>
      <c r="C119" s="245" t="s">
        <v>149</v>
      </c>
      <c r="D119" s="246"/>
      <c r="E119" s="247" t="s">
        <v>501</v>
      </c>
      <c r="F119" s="247" t="s">
        <v>501</v>
      </c>
      <c r="G119" s="247" t="s">
        <v>399</v>
      </c>
      <c r="H119" s="247" t="s">
        <v>501</v>
      </c>
      <c r="I119" s="247">
        <v>4.6848544999999993E-5</v>
      </c>
      <c r="J119" s="247">
        <v>8.3778050000000005E-4</v>
      </c>
      <c r="K119" s="247">
        <v>8.3778050000000005E-4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712.85</v>
      </c>
      <c r="AL119" s="250" t="s">
        <v>12</v>
      </c>
    </row>
    <row r="120" spans="1:38" s="1" customFormat="1" ht="26.25" customHeight="1" thickBot="1" x14ac:dyDescent="0.3">
      <c r="A120" s="244" t="s">
        <v>128</v>
      </c>
      <c r="B120" s="244" t="s">
        <v>261</v>
      </c>
      <c r="C120" s="245" t="s">
        <v>93</v>
      </c>
      <c r="D120" s="246"/>
      <c r="E120" s="247" t="s">
        <v>501</v>
      </c>
      <c r="F120" s="247" t="s">
        <v>501</v>
      </c>
      <c r="G120" s="247" t="s">
        <v>399</v>
      </c>
      <c r="H120" s="247" t="s">
        <v>501</v>
      </c>
      <c r="I120" s="247" t="s">
        <v>501</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12</v>
      </c>
    </row>
    <row r="121" spans="1:38" s="1" customFormat="1" ht="26.25" customHeight="1" thickBot="1" x14ac:dyDescent="0.3">
      <c r="A121" s="244" t="s">
        <v>128</v>
      </c>
      <c r="B121" s="244" t="s">
        <v>250</v>
      </c>
      <c r="C121" s="254" t="s">
        <v>302</v>
      </c>
      <c r="D121" s="256"/>
      <c r="E121" s="247" t="s">
        <v>501</v>
      </c>
      <c r="F121" s="247">
        <v>6.1305100000000009E-4</v>
      </c>
      <c r="G121" s="247" t="s">
        <v>399</v>
      </c>
      <c r="H121" s="247" t="s">
        <v>501</v>
      </c>
      <c r="I121" s="247" t="s">
        <v>501</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712.85</v>
      </c>
      <c r="AL121" s="250" t="s">
        <v>12</v>
      </c>
    </row>
    <row r="122" spans="1:38" s="1" customFormat="1" ht="26.25" customHeight="1" thickBot="1" x14ac:dyDescent="0.3">
      <c r="A122" s="244" t="s">
        <v>128</v>
      </c>
      <c r="B122" s="264" t="s">
        <v>251</v>
      </c>
      <c r="C122" s="265" t="s">
        <v>137</v>
      </c>
      <c r="D122" s="246"/>
      <c r="E122" s="247" t="s">
        <v>500</v>
      </c>
      <c r="F122" s="247" t="s">
        <v>500</v>
      </c>
      <c r="G122" s="247" t="s">
        <v>399</v>
      </c>
      <c r="H122" s="247" t="s">
        <v>500</v>
      </c>
      <c r="I122" s="247" t="s">
        <v>500</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12</v>
      </c>
    </row>
    <row r="123" spans="1:38" s="1" customFormat="1" ht="26.25" customHeight="1" thickBot="1" x14ac:dyDescent="0.3">
      <c r="A123" s="244" t="s">
        <v>128</v>
      </c>
      <c r="B123" s="244" t="s">
        <v>231</v>
      </c>
      <c r="C123" s="245" t="s">
        <v>301</v>
      </c>
      <c r="D123" s="246"/>
      <c r="E123" s="247" t="s">
        <v>500</v>
      </c>
      <c r="F123" s="247" t="s">
        <v>500</v>
      </c>
      <c r="G123" s="247" t="s">
        <v>500</v>
      </c>
      <c r="H123" s="247" t="s">
        <v>500</v>
      </c>
      <c r="I123" s="247" t="s">
        <v>500</v>
      </c>
      <c r="J123" s="247" t="s">
        <v>500</v>
      </c>
      <c r="K123" s="247" t="s">
        <v>500</v>
      </c>
      <c r="L123" s="247" t="s">
        <v>500</v>
      </c>
      <c r="M123" s="247" t="s">
        <v>500</v>
      </c>
      <c r="N123" s="247" t="s">
        <v>500</v>
      </c>
      <c r="O123" s="247" t="s">
        <v>500</v>
      </c>
      <c r="P123" s="247" t="s">
        <v>500</v>
      </c>
      <c r="Q123" s="247" t="s">
        <v>500</v>
      </c>
      <c r="R123" s="247" t="s">
        <v>500</v>
      </c>
      <c r="S123" s="247" t="s">
        <v>500</v>
      </c>
      <c r="T123" s="247" t="s">
        <v>500</v>
      </c>
      <c r="U123" s="247" t="s">
        <v>500</v>
      </c>
      <c r="V123" s="247" t="s">
        <v>500</v>
      </c>
      <c r="W123" s="247" t="s">
        <v>500</v>
      </c>
      <c r="X123" s="247" t="s">
        <v>500</v>
      </c>
      <c r="Y123" s="247" t="s">
        <v>500</v>
      </c>
      <c r="Z123" s="247" t="s">
        <v>500</v>
      </c>
      <c r="AA123" s="247" t="s">
        <v>500</v>
      </c>
      <c r="AB123" s="247" t="s">
        <v>500</v>
      </c>
      <c r="AC123" s="247" t="s">
        <v>500</v>
      </c>
      <c r="AD123" s="247" t="s">
        <v>500</v>
      </c>
      <c r="AE123" s="248"/>
      <c r="AF123" s="249" t="s">
        <v>500</v>
      </c>
      <c r="AG123" s="249" t="s">
        <v>500</v>
      </c>
      <c r="AH123" s="249" t="s">
        <v>500</v>
      </c>
      <c r="AI123" s="249" t="s">
        <v>500</v>
      </c>
      <c r="AJ123" s="249" t="s">
        <v>500</v>
      </c>
      <c r="AK123" s="249" t="s">
        <v>414</v>
      </c>
      <c r="AL123" s="250" t="s">
        <v>12</v>
      </c>
    </row>
    <row r="124" spans="1:38" s="1" customFormat="1" ht="26.25" customHeight="1" thickBot="1" x14ac:dyDescent="0.3">
      <c r="A124" s="244" t="s">
        <v>128</v>
      </c>
      <c r="B124" s="266" t="s">
        <v>232</v>
      </c>
      <c r="C124" s="245" t="s">
        <v>284</v>
      </c>
      <c r="D124" s="246"/>
      <c r="E124" s="247" t="s">
        <v>501</v>
      </c>
      <c r="F124" s="247" t="s">
        <v>501</v>
      </c>
      <c r="G124" s="247" t="s">
        <v>399</v>
      </c>
      <c r="H124" s="247" t="s">
        <v>501</v>
      </c>
      <c r="I124" s="247" t="s">
        <v>501</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12</v>
      </c>
    </row>
    <row r="125" spans="1:38" s="1" customFormat="1" ht="26.25" customHeight="1" thickBot="1" x14ac:dyDescent="0.3">
      <c r="A125" s="244" t="s">
        <v>119</v>
      </c>
      <c r="B125" s="244" t="s">
        <v>233</v>
      </c>
      <c r="C125" s="245" t="s">
        <v>285</v>
      </c>
      <c r="D125" s="246"/>
      <c r="E125" s="247" t="s">
        <v>500</v>
      </c>
      <c r="F125" s="247" t="s">
        <v>500</v>
      </c>
      <c r="G125" s="247" t="s">
        <v>500</v>
      </c>
      <c r="H125" s="247" t="s">
        <v>500</v>
      </c>
      <c r="I125" s="247" t="s">
        <v>500</v>
      </c>
      <c r="J125" s="247" t="s">
        <v>500</v>
      </c>
      <c r="K125" s="247" t="s">
        <v>500</v>
      </c>
      <c r="L125" s="247" t="s">
        <v>500</v>
      </c>
      <c r="M125" s="247" t="s">
        <v>500</v>
      </c>
      <c r="N125" s="247" t="s">
        <v>500</v>
      </c>
      <c r="O125" s="247" t="s">
        <v>500</v>
      </c>
      <c r="P125" s="247" t="s">
        <v>500</v>
      </c>
      <c r="Q125" s="247" t="s">
        <v>500</v>
      </c>
      <c r="R125" s="247" t="s">
        <v>500</v>
      </c>
      <c r="S125" s="247" t="s">
        <v>500</v>
      </c>
      <c r="T125" s="247" t="s">
        <v>500</v>
      </c>
      <c r="U125" s="247" t="s">
        <v>500</v>
      </c>
      <c r="V125" s="247" t="s">
        <v>500</v>
      </c>
      <c r="W125" s="247" t="s">
        <v>500</v>
      </c>
      <c r="X125" s="247" t="s">
        <v>500</v>
      </c>
      <c r="Y125" s="247" t="s">
        <v>500</v>
      </c>
      <c r="Z125" s="247" t="s">
        <v>500</v>
      </c>
      <c r="AA125" s="247" t="s">
        <v>500</v>
      </c>
      <c r="AB125" s="247" t="s">
        <v>500</v>
      </c>
      <c r="AC125" s="247" t="s">
        <v>500</v>
      </c>
      <c r="AD125" s="247" t="s">
        <v>500</v>
      </c>
      <c r="AE125" s="248"/>
      <c r="AF125" s="249" t="s">
        <v>500</v>
      </c>
      <c r="AG125" s="249" t="s">
        <v>500</v>
      </c>
      <c r="AH125" s="249" t="s">
        <v>500</v>
      </c>
      <c r="AI125" s="249" t="s">
        <v>500</v>
      </c>
      <c r="AJ125" s="249" t="s">
        <v>500</v>
      </c>
      <c r="AK125" s="249" t="s">
        <v>414</v>
      </c>
      <c r="AL125" s="250" t="s">
        <v>12</v>
      </c>
    </row>
    <row r="126" spans="1:38" s="1" customFormat="1" ht="26.25" customHeight="1" thickBot="1" x14ac:dyDescent="0.3">
      <c r="A126" s="244" t="s">
        <v>119</v>
      </c>
      <c r="B126" s="244" t="s">
        <v>103</v>
      </c>
      <c r="C126" s="245" t="s">
        <v>259</v>
      </c>
      <c r="D126" s="246"/>
      <c r="E126" s="247" t="s">
        <v>500</v>
      </c>
      <c r="F126" s="247" t="s">
        <v>500</v>
      </c>
      <c r="G126" s="247" t="s">
        <v>500</v>
      </c>
      <c r="H126" s="247" t="s">
        <v>500</v>
      </c>
      <c r="I126" s="247" t="s">
        <v>500</v>
      </c>
      <c r="J126" s="247" t="s">
        <v>500</v>
      </c>
      <c r="K126" s="247" t="s">
        <v>500</v>
      </c>
      <c r="L126" s="247" t="s">
        <v>500</v>
      </c>
      <c r="M126" s="247" t="s">
        <v>500</v>
      </c>
      <c r="N126" s="247" t="s">
        <v>500</v>
      </c>
      <c r="O126" s="247" t="s">
        <v>500</v>
      </c>
      <c r="P126" s="247" t="s">
        <v>500</v>
      </c>
      <c r="Q126" s="247" t="s">
        <v>500</v>
      </c>
      <c r="R126" s="247" t="s">
        <v>500</v>
      </c>
      <c r="S126" s="247" t="s">
        <v>500</v>
      </c>
      <c r="T126" s="247" t="s">
        <v>500</v>
      </c>
      <c r="U126" s="247" t="s">
        <v>500</v>
      </c>
      <c r="V126" s="247" t="s">
        <v>500</v>
      </c>
      <c r="W126" s="247" t="s">
        <v>500</v>
      </c>
      <c r="X126" s="247" t="s">
        <v>500</v>
      </c>
      <c r="Y126" s="247" t="s">
        <v>500</v>
      </c>
      <c r="Z126" s="247" t="s">
        <v>500</v>
      </c>
      <c r="AA126" s="247" t="s">
        <v>500</v>
      </c>
      <c r="AB126" s="247" t="s">
        <v>500</v>
      </c>
      <c r="AC126" s="247" t="s">
        <v>500</v>
      </c>
      <c r="AD126" s="247" t="s">
        <v>500</v>
      </c>
      <c r="AE126" s="248" t="s">
        <v>129</v>
      </c>
      <c r="AF126" s="249" t="s">
        <v>500</v>
      </c>
      <c r="AG126" s="249" t="s">
        <v>500</v>
      </c>
      <c r="AH126" s="249" t="s">
        <v>500</v>
      </c>
      <c r="AI126" s="249" t="s">
        <v>500</v>
      </c>
      <c r="AJ126" s="249" t="s">
        <v>500</v>
      </c>
      <c r="AK126" s="249" t="s">
        <v>500</v>
      </c>
      <c r="AL126" s="250" t="s">
        <v>12</v>
      </c>
    </row>
    <row r="127" spans="1:38" s="1" customFormat="1" ht="26.25" customHeight="1" thickBot="1" x14ac:dyDescent="0.3">
      <c r="A127" s="244" t="s">
        <v>119</v>
      </c>
      <c r="B127" s="244" t="s">
        <v>104</v>
      </c>
      <c r="C127" s="245" t="s">
        <v>260</v>
      </c>
      <c r="D127" s="246"/>
      <c r="E127" s="247" t="s">
        <v>500</v>
      </c>
      <c r="F127" s="247" t="s">
        <v>500</v>
      </c>
      <c r="G127" s="247" t="s">
        <v>500</v>
      </c>
      <c r="H127" s="247" t="s">
        <v>500</v>
      </c>
      <c r="I127" s="247" t="s">
        <v>500</v>
      </c>
      <c r="J127" s="247" t="s">
        <v>500</v>
      </c>
      <c r="K127" s="247" t="s">
        <v>500</v>
      </c>
      <c r="L127" s="247" t="s">
        <v>500</v>
      </c>
      <c r="M127" s="247" t="s">
        <v>500</v>
      </c>
      <c r="N127" s="247" t="s">
        <v>500</v>
      </c>
      <c r="O127" s="247" t="s">
        <v>500</v>
      </c>
      <c r="P127" s="247" t="s">
        <v>500</v>
      </c>
      <c r="Q127" s="247" t="s">
        <v>500</v>
      </c>
      <c r="R127" s="247" t="s">
        <v>500</v>
      </c>
      <c r="S127" s="247" t="s">
        <v>500</v>
      </c>
      <c r="T127" s="247" t="s">
        <v>500</v>
      </c>
      <c r="U127" s="247" t="s">
        <v>500</v>
      </c>
      <c r="V127" s="247" t="s">
        <v>500</v>
      </c>
      <c r="W127" s="247" t="s">
        <v>500</v>
      </c>
      <c r="X127" s="247" t="s">
        <v>500</v>
      </c>
      <c r="Y127" s="247" t="s">
        <v>500</v>
      </c>
      <c r="Z127" s="247" t="s">
        <v>500</v>
      </c>
      <c r="AA127" s="247" t="s">
        <v>500</v>
      </c>
      <c r="AB127" s="247" t="s">
        <v>500</v>
      </c>
      <c r="AC127" s="247" t="s">
        <v>500</v>
      </c>
      <c r="AD127" s="247" t="s">
        <v>500</v>
      </c>
      <c r="AE127" s="248"/>
      <c r="AF127" s="249" t="s">
        <v>500</v>
      </c>
      <c r="AG127" s="249" t="s">
        <v>500</v>
      </c>
      <c r="AH127" s="249" t="s">
        <v>500</v>
      </c>
      <c r="AI127" s="249" t="s">
        <v>500</v>
      </c>
      <c r="AJ127" s="249" t="s">
        <v>500</v>
      </c>
      <c r="AK127" s="249" t="s">
        <v>414</v>
      </c>
      <c r="AL127" s="250" t="s">
        <v>12</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145</v>
      </c>
      <c r="AL128" s="250" t="s">
        <v>12</v>
      </c>
    </row>
    <row r="129" spans="1:38" s="1" customFormat="1" ht="26.25" customHeight="1" thickBot="1" x14ac:dyDescent="0.3">
      <c r="A129" s="244" t="s">
        <v>119</v>
      </c>
      <c r="B129" s="251" t="s">
        <v>334</v>
      </c>
      <c r="C129" s="261" t="s">
        <v>99</v>
      </c>
      <c r="D129" s="246"/>
      <c r="E129" s="247" t="s">
        <v>500</v>
      </c>
      <c r="F129" s="247" t="s">
        <v>500</v>
      </c>
      <c r="G129" s="247" t="s">
        <v>500</v>
      </c>
      <c r="H129" s="247" t="s">
        <v>500</v>
      </c>
      <c r="I129" s="247" t="s">
        <v>500</v>
      </c>
      <c r="J129" s="247" t="s">
        <v>500</v>
      </c>
      <c r="K129" s="247" t="s">
        <v>500</v>
      </c>
      <c r="L129" s="247" t="s">
        <v>500</v>
      </c>
      <c r="M129" s="247" t="s">
        <v>500</v>
      </c>
      <c r="N129" s="247" t="s">
        <v>500</v>
      </c>
      <c r="O129" s="247" t="s">
        <v>500</v>
      </c>
      <c r="P129" s="247" t="s">
        <v>500</v>
      </c>
      <c r="Q129" s="247" t="s">
        <v>500</v>
      </c>
      <c r="R129" s="247" t="s">
        <v>500</v>
      </c>
      <c r="S129" s="247" t="s">
        <v>500</v>
      </c>
      <c r="T129" s="247" t="s">
        <v>500</v>
      </c>
      <c r="U129" s="247" t="s">
        <v>500</v>
      </c>
      <c r="V129" s="247" t="s">
        <v>500</v>
      </c>
      <c r="W129" s="247" t="s">
        <v>500</v>
      </c>
      <c r="X129" s="247" t="s">
        <v>500</v>
      </c>
      <c r="Y129" s="247" t="s">
        <v>500</v>
      </c>
      <c r="Z129" s="247" t="s">
        <v>500</v>
      </c>
      <c r="AA129" s="247" t="s">
        <v>500</v>
      </c>
      <c r="AB129" s="247" t="s">
        <v>500</v>
      </c>
      <c r="AC129" s="247" t="s">
        <v>500</v>
      </c>
      <c r="AD129" s="247" t="s">
        <v>500</v>
      </c>
      <c r="AE129" s="248"/>
      <c r="AF129" s="249" t="s">
        <v>500</v>
      </c>
      <c r="AG129" s="249" t="s">
        <v>500</v>
      </c>
      <c r="AH129" s="249" t="s">
        <v>500</v>
      </c>
      <c r="AI129" s="249" t="s">
        <v>500</v>
      </c>
      <c r="AJ129" s="249" t="s">
        <v>500</v>
      </c>
      <c r="AK129" s="249" t="s">
        <v>414</v>
      </c>
      <c r="AL129" s="250" t="s">
        <v>12</v>
      </c>
    </row>
    <row r="130" spans="1:38" s="1" customFormat="1" ht="26.25" customHeight="1" thickBot="1" x14ac:dyDescent="0.3">
      <c r="A130" s="244" t="s">
        <v>119</v>
      </c>
      <c r="B130" s="251" t="s">
        <v>335</v>
      </c>
      <c r="C130" s="267" t="s">
        <v>336</v>
      </c>
      <c r="D130" s="246"/>
      <c r="E130" s="247" t="s">
        <v>500</v>
      </c>
      <c r="F130" s="247" t="s">
        <v>500</v>
      </c>
      <c r="G130" s="247" t="s">
        <v>500</v>
      </c>
      <c r="H130" s="247" t="s">
        <v>500</v>
      </c>
      <c r="I130" s="247" t="s">
        <v>500</v>
      </c>
      <c r="J130" s="247" t="s">
        <v>500</v>
      </c>
      <c r="K130" s="247" t="s">
        <v>500</v>
      </c>
      <c r="L130" s="247" t="s">
        <v>500</v>
      </c>
      <c r="M130" s="247" t="s">
        <v>500</v>
      </c>
      <c r="N130" s="247" t="s">
        <v>500</v>
      </c>
      <c r="O130" s="247" t="s">
        <v>500</v>
      </c>
      <c r="P130" s="247" t="s">
        <v>500</v>
      </c>
      <c r="Q130" s="247" t="s">
        <v>500</v>
      </c>
      <c r="R130" s="247" t="s">
        <v>500</v>
      </c>
      <c r="S130" s="247" t="s">
        <v>500</v>
      </c>
      <c r="T130" s="247" t="s">
        <v>500</v>
      </c>
      <c r="U130" s="247" t="s">
        <v>500</v>
      </c>
      <c r="V130" s="247" t="s">
        <v>500</v>
      </c>
      <c r="W130" s="247" t="s">
        <v>500</v>
      </c>
      <c r="X130" s="247" t="s">
        <v>500</v>
      </c>
      <c r="Y130" s="247" t="s">
        <v>500</v>
      </c>
      <c r="Z130" s="247" t="s">
        <v>500</v>
      </c>
      <c r="AA130" s="247" t="s">
        <v>500</v>
      </c>
      <c r="AB130" s="247" t="s">
        <v>500</v>
      </c>
      <c r="AC130" s="247" t="s">
        <v>500</v>
      </c>
      <c r="AD130" s="247" t="s">
        <v>500</v>
      </c>
      <c r="AE130" s="248"/>
      <c r="AF130" s="249" t="s">
        <v>500</v>
      </c>
      <c r="AG130" s="249" t="s">
        <v>500</v>
      </c>
      <c r="AH130" s="249" t="s">
        <v>500</v>
      </c>
      <c r="AI130" s="249" t="s">
        <v>500</v>
      </c>
      <c r="AJ130" s="249" t="s">
        <v>500</v>
      </c>
      <c r="AK130" s="249" t="s">
        <v>414</v>
      </c>
      <c r="AL130" s="250" t="s">
        <v>12</v>
      </c>
    </row>
    <row r="131" spans="1:38" s="1" customFormat="1" ht="26.25" customHeight="1" thickBot="1" x14ac:dyDescent="0.3">
      <c r="A131" s="244" t="s">
        <v>119</v>
      </c>
      <c r="B131" s="251" t="s">
        <v>337</v>
      </c>
      <c r="C131" s="261" t="s">
        <v>150</v>
      </c>
      <c r="D131" s="246"/>
      <c r="E131" s="247">
        <v>6.3940000000000004E-4</v>
      </c>
      <c r="F131" s="247">
        <v>1.9460000000000001E-4</v>
      </c>
      <c r="G131" s="247">
        <v>1.5012000000000001E-4</v>
      </c>
      <c r="H131" s="247">
        <v>2.5019999999999999E-6</v>
      </c>
      <c r="I131" s="247">
        <v>4.7260000000000002E-3</v>
      </c>
      <c r="J131" s="247">
        <v>4.7260000000000002E-3</v>
      </c>
      <c r="K131" s="247">
        <v>4.7260000000000002E-3</v>
      </c>
      <c r="L131" s="247">
        <v>1.08698E-4</v>
      </c>
      <c r="M131" s="247">
        <v>5.2819999999999999E-5</v>
      </c>
      <c r="N131" s="247">
        <v>1.7236000000000001E-2</v>
      </c>
      <c r="O131" s="247">
        <v>2.2239999999999998E-3</v>
      </c>
      <c r="P131" s="247">
        <v>1.1954000000000001E-2</v>
      </c>
      <c r="Q131" s="247">
        <v>5.5600000000000003E-5</v>
      </c>
      <c r="R131" s="247">
        <v>5.5599999999999996E-4</v>
      </c>
      <c r="S131" s="247">
        <v>2.7244000000000001E-2</v>
      </c>
      <c r="T131" s="247">
        <v>5.5599999999999996E-4</v>
      </c>
      <c r="U131" s="247" t="s">
        <v>501</v>
      </c>
      <c r="V131" s="247">
        <v>2.6574780115940004E-4</v>
      </c>
      <c r="W131" s="247">
        <v>11.120000000000001</v>
      </c>
      <c r="X131" s="247" t="s">
        <v>501</v>
      </c>
      <c r="Y131" s="247" t="s">
        <v>501</v>
      </c>
      <c r="Z131" s="247" t="s">
        <v>501</v>
      </c>
      <c r="AA131" s="247" t="s">
        <v>501</v>
      </c>
      <c r="AB131" s="247">
        <v>1.1120000000000001E-8</v>
      </c>
      <c r="AC131" s="247">
        <v>2.7800000000000002E-2</v>
      </c>
      <c r="AD131" s="247">
        <v>5.5600000000000007E-3</v>
      </c>
      <c r="AE131" s="248"/>
      <c r="AF131" s="249" t="s">
        <v>399</v>
      </c>
      <c r="AG131" s="249" t="s">
        <v>399</v>
      </c>
      <c r="AH131" s="249" t="s">
        <v>399</v>
      </c>
      <c r="AI131" s="249" t="s">
        <v>399</v>
      </c>
      <c r="AJ131" s="249" t="s">
        <v>399</v>
      </c>
      <c r="AK131" s="249">
        <v>278</v>
      </c>
      <c r="AL131" s="250" t="s">
        <v>12</v>
      </c>
    </row>
    <row r="132" spans="1:38" s="1" customFormat="1" ht="26.25" customHeight="1" thickBot="1" x14ac:dyDescent="0.3">
      <c r="A132" s="244" t="s">
        <v>119</v>
      </c>
      <c r="B132" s="251" t="s">
        <v>338</v>
      </c>
      <c r="C132" s="261" t="s">
        <v>105</v>
      </c>
      <c r="D132" s="246"/>
      <c r="E132" s="247" t="s">
        <v>500</v>
      </c>
      <c r="F132" s="247" t="s">
        <v>500</v>
      </c>
      <c r="G132" s="247" t="s">
        <v>500</v>
      </c>
      <c r="H132" s="247" t="s">
        <v>500</v>
      </c>
      <c r="I132" s="247" t="s">
        <v>500</v>
      </c>
      <c r="J132" s="247" t="s">
        <v>500</v>
      </c>
      <c r="K132" s="247" t="s">
        <v>500</v>
      </c>
      <c r="L132" s="247" t="s">
        <v>500</v>
      </c>
      <c r="M132" s="247" t="s">
        <v>500</v>
      </c>
      <c r="N132" s="247" t="s">
        <v>500</v>
      </c>
      <c r="O132" s="247" t="s">
        <v>500</v>
      </c>
      <c r="P132" s="247" t="s">
        <v>500</v>
      </c>
      <c r="Q132" s="247" t="s">
        <v>500</v>
      </c>
      <c r="R132" s="247" t="s">
        <v>500</v>
      </c>
      <c r="S132" s="247" t="s">
        <v>500</v>
      </c>
      <c r="T132" s="247" t="s">
        <v>500</v>
      </c>
      <c r="U132" s="247" t="s">
        <v>500</v>
      </c>
      <c r="V132" s="247" t="s">
        <v>500</v>
      </c>
      <c r="W132" s="247" t="s">
        <v>500</v>
      </c>
      <c r="X132" s="247" t="s">
        <v>500</v>
      </c>
      <c r="Y132" s="247" t="s">
        <v>500</v>
      </c>
      <c r="Z132" s="247" t="s">
        <v>500</v>
      </c>
      <c r="AA132" s="247" t="s">
        <v>500</v>
      </c>
      <c r="AB132" s="247" t="s">
        <v>500</v>
      </c>
      <c r="AC132" s="247" t="s">
        <v>500</v>
      </c>
      <c r="AD132" s="247" t="s">
        <v>500</v>
      </c>
      <c r="AE132" s="248"/>
      <c r="AF132" s="249" t="s">
        <v>500</v>
      </c>
      <c r="AG132" s="249" t="s">
        <v>500</v>
      </c>
      <c r="AH132" s="249" t="s">
        <v>500</v>
      </c>
      <c r="AI132" s="249" t="s">
        <v>500</v>
      </c>
      <c r="AJ132" s="249" t="s">
        <v>500</v>
      </c>
      <c r="AK132" s="249" t="s">
        <v>414</v>
      </c>
      <c r="AL132" s="250" t="s">
        <v>12</v>
      </c>
    </row>
    <row r="133" spans="1:38" s="1" customFormat="1" ht="26.25" customHeight="1" thickBot="1" x14ac:dyDescent="0.3">
      <c r="A133" s="244" t="s">
        <v>119</v>
      </c>
      <c r="B133" s="251" t="s">
        <v>339</v>
      </c>
      <c r="C133" s="261" t="s">
        <v>94</v>
      </c>
      <c r="D133" s="246"/>
      <c r="E133" s="247">
        <v>4.2693750000000006E-3</v>
      </c>
      <c r="F133" s="247">
        <v>6.7275000000000009E-5</v>
      </c>
      <c r="G133" s="247">
        <v>5.8477500000000005E-4</v>
      </c>
      <c r="H133" s="247" t="s">
        <v>399</v>
      </c>
      <c r="I133" s="247">
        <v>1.7957250000000003E-4</v>
      </c>
      <c r="J133" s="247">
        <v>1.7957250000000003E-4</v>
      </c>
      <c r="K133" s="247">
        <v>1.9954800000000002E-4</v>
      </c>
      <c r="L133" s="247" t="s">
        <v>501</v>
      </c>
      <c r="M133" s="247">
        <v>7.2449999999999999E-4</v>
      </c>
      <c r="N133" s="247">
        <v>1.5540525000000001E-4</v>
      </c>
      <c r="O133" s="247">
        <v>2.603025E-5</v>
      </c>
      <c r="P133" s="247">
        <v>7.7107500000000006E-3</v>
      </c>
      <c r="Q133" s="247">
        <v>7.0431750000000002E-5</v>
      </c>
      <c r="R133" s="247">
        <v>7.0173000000000007E-5</v>
      </c>
      <c r="S133" s="247">
        <v>6.4325250000000009E-5</v>
      </c>
      <c r="T133" s="247">
        <v>8.9682749999999984E-5</v>
      </c>
      <c r="U133" s="247">
        <v>1.0236150000000001E-4</v>
      </c>
      <c r="V133" s="247">
        <v>8.2862100000000009E-4</v>
      </c>
      <c r="W133" s="247">
        <v>1.3972500000000002E-4</v>
      </c>
      <c r="X133" s="247">
        <v>6.8310000000000008E-8</v>
      </c>
      <c r="Y133" s="247">
        <v>3.7311750000000003E-8</v>
      </c>
      <c r="Z133" s="247">
        <v>3.3327000000000005E-8</v>
      </c>
      <c r="AA133" s="247">
        <v>3.6173249999999996E-8</v>
      </c>
      <c r="AB133" s="247">
        <v>1.7512200000000002E-7</v>
      </c>
      <c r="AC133" s="247">
        <v>7.7625000000000003E-4</v>
      </c>
      <c r="AD133" s="247">
        <v>2.1217499999999999E-3</v>
      </c>
      <c r="AE133" s="248"/>
      <c r="AF133" s="249" t="s">
        <v>399</v>
      </c>
      <c r="AG133" s="249" t="s">
        <v>399</v>
      </c>
      <c r="AH133" s="249" t="s">
        <v>399</v>
      </c>
      <c r="AI133" s="249" t="s">
        <v>399</v>
      </c>
      <c r="AJ133" s="249" t="s">
        <v>399</v>
      </c>
      <c r="AK133" s="249">
        <v>5175</v>
      </c>
      <c r="AL133" s="250" t="s">
        <v>374</v>
      </c>
    </row>
    <row r="134" spans="1:38" s="1" customFormat="1" ht="26.25" customHeight="1" thickBot="1" x14ac:dyDescent="0.3">
      <c r="A134" s="244" t="s">
        <v>119</v>
      </c>
      <c r="B134" s="251" t="s">
        <v>340</v>
      </c>
      <c r="C134" s="245" t="s">
        <v>288</v>
      </c>
      <c r="D134" s="246"/>
      <c r="E134" s="247" t="s">
        <v>500</v>
      </c>
      <c r="F134" s="247" t="s">
        <v>500</v>
      </c>
      <c r="G134" s="247" t="s">
        <v>500</v>
      </c>
      <c r="H134" s="247" t="s">
        <v>500</v>
      </c>
      <c r="I134" s="247" t="s">
        <v>500</v>
      </c>
      <c r="J134" s="247" t="s">
        <v>500</v>
      </c>
      <c r="K134" s="247" t="s">
        <v>500</v>
      </c>
      <c r="L134" s="247" t="s">
        <v>500</v>
      </c>
      <c r="M134" s="247" t="s">
        <v>500</v>
      </c>
      <c r="N134" s="247" t="s">
        <v>500</v>
      </c>
      <c r="O134" s="247" t="s">
        <v>500</v>
      </c>
      <c r="P134" s="247" t="s">
        <v>500</v>
      </c>
      <c r="Q134" s="247" t="s">
        <v>500</v>
      </c>
      <c r="R134" s="247" t="s">
        <v>500</v>
      </c>
      <c r="S134" s="247" t="s">
        <v>500</v>
      </c>
      <c r="T134" s="247" t="s">
        <v>500</v>
      </c>
      <c r="U134" s="247" t="s">
        <v>500</v>
      </c>
      <c r="V134" s="247" t="s">
        <v>500</v>
      </c>
      <c r="W134" s="247" t="s">
        <v>500</v>
      </c>
      <c r="X134" s="247" t="s">
        <v>500</v>
      </c>
      <c r="Y134" s="247" t="s">
        <v>500</v>
      </c>
      <c r="Z134" s="247" t="s">
        <v>500</v>
      </c>
      <c r="AA134" s="247" t="s">
        <v>500</v>
      </c>
      <c r="AB134" s="247" t="s">
        <v>500</v>
      </c>
      <c r="AC134" s="247" t="s">
        <v>500</v>
      </c>
      <c r="AD134" s="247" t="s">
        <v>500</v>
      </c>
      <c r="AE134" s="248"/>
      <c r="AF134" s="249" t="s">
        <v>500</v>
      </c>
      <c r="AG134" s="249" t="s">
        <v>500</v>
      </c>
      <c r="AH134" s="249" t="s">
        <v>500</v>
      </c>
      <c r="AI134" s="249" t="s">
        <v>500</v>
      </c>
      <c r="AJ134" s="249" t="s">
        <v>500</v>
      </c>
      <c r="AK134" s="249" t="s">
        <v>414</v>
      </c>
      <c r="AL134" s="250" t="s">
        <v>375</v>
      </c>
    </row>
    <row r="135" spans="1:38" s="1" customFormat="1" ht="26.25" customHeight="1" thickBot="1" x14ac:dyDescent="0.3">
      <c r="A135" s="244" t="s">
        <v>119</v>
      </c>
      <c r="B135" s="244" t="s">
        <v>235</v>
      </c>
      <c r="C135" s="245" t="s">
        <v>287</v>
      </c>
      <c r="D135" s="246"/>
      <c r="E135" s="247" t="s">
        <v>500</v>
      </c>
      <c r="F135" s="247" t="s">
        <v>500</v>
      </c>
      <c r="G135" s="247" t="s">
        <v>500</v>
      </c>
      <c r="H135" s="247" t="s">
        <v>500</v>
      </c>
      <c r="I135" s="247" t="s">
        <v>500</v>
      </c>
      <c r="J135" s="247" t="s">
        <v>500</v>
      </c>
      <c r="K135" s="247" t="s">
        <v>500</v>
      </c>
      <c r="L135" s="247" t="s">
        <v>500</v>
      </c>
      <c r="M135" s="247" t="s">
        <v>500</v>
      </c>
      <c r="N135" s="247" t="s">
        <v>500</v>
      </c>
      <c r="O135" s="247" t="s">
        <v>500</v>
      </c>
      <c r="P135" s="247" t="s">
        <v>500</v>
      </c>
      <c r="Q135" s="247" t="s">
        <v>500</v>
      </c>
      <c r="R135" s="247" t="s">
        <v>500</v>
      </c>
      <c r="S135" s="247" t="s">
        <v>500</v>
      </c>
      <c r="T135" s="247" t="s">
        <v>500</v>
      </c>
      <c r="U135" s="247" t="s">
        <v>500</v>
      </c>
      <c r="V135" s="247" t="s">
        <v>500</v>
      </c>
      <c r="W135" s="247" t="s">
        <v>500</v>
      </c>
      <c r="X135" s="247" t="s">
        <v>500</v>
      </c>
      <c r="Y135" s="247" t="s">
        <v>500</v>
      </c>
      <c r="Z135" s="247" t="s">
        <v>500</v>
      </c>
      <c r="AA135" s="247" t="s">
        <v>500</v>
      </c>
      <c r="AB135" s="247" t="s">
        <v>500</v>
      </c>
      <c r="AC135" s="247" t="s">
        <v>500</v>
      </c>
      <c r="AD135" s="247" t="s">
        <v>500</v>
      </c>
      <c r="AE135" s="248"/>
      <c r="AF135" s="249" t="s">
        <v>500</v>
      </c>
      <c r="AG135" s="249" t="s">
        <v>500</v>
      </c>
      <c r="AH135" s="249" t="s">
        <v>500</v>
      </c>
      <c r="AI135" s="249" t="s">
        <v>500</v>
      </c>
      <c r="AJ135" s="249" t="s">
        <v>500</v>
      </c>
      <c r="AK135" s="249" t="s">
        <v>414</v>
      </c>
      <c r="AL135" s="250" t="s">
        <v>472</v>
      </c>
    </row>
    <row r="136" spans="1:38" s="1" customFormat="1" ht="26.25" customHeight="1" thickBot="1" x14ac:dyDescent="0.3">
      <c r="A136" s="244" t="s">
        <v>119</v>
      </c>
      <c r="B136" s="244" t="s">
        <v>106</v>
      </c>
      <c r="C136" s="245" t="s">
        <v>108</v>
      </c>
      <c r="D136" s="246"/>
      <c r="E136" s="247" t="s">
        <v>500</v>
      </c>
      <c r="F136" s="247" t="s">
        <v>500</v>
      </c>
      <c r="G136" s="247" t="s">
        <v>500</v>
      </c>
      <c r="H136" s="247" t="s">
        <v>500</v>
      </c>
      <c r="I136" s="247" t="s">
        <v>500</v>
      </c>
      <c r="J136" s="247" t="s">
        <v>500</v>
      </c>
      <c r="K136" s="247" t="s">
        <v>500</v>
      </c>
      <c r="L136" s="247" t="s">
        <v>500</v>
      </c>
      <c r="M136" s="247" t="s">
        <v>500</v>
      </c>
      <c r="N136" s="247" t="s">
        <v>500</v>
      </c>
      <c r="O136" s="247" t="s">
        <v>500</v>
      </c>
      <c r="P136" s="247" t="s">
        <v>500</v>
      </c>
      <c r="Q136" s="247" t="s">
        <v>500</v>
      </c>
      <c r="R136" s="247" t="s">
        <v>500</v>
      </c>
      <c r="S136" s="247" t="s">
        <v>500</v>
      </c>
      <c r="T136" s="247" t="s">
        <v>500</v>
      </c>
      <c r="U136" s="247" t="s">
        <v>500</v>
      </c>
      <c r="V136" s="247" t="s">
        <v>500</v>
      </c>
      <c r="W136" s="247" t="s">
        <v>500</v>
      </c>
      <c r="X136" s="247" t="s">
        <v>500</v>
      </c>
      <c r="Y136" s="247" t="s">
        <v>500</v>
      </c>
      <c r="Z136" s="247" t="s">
        <v>500</v>
      </c>
      <c r="AA136" s="247" t="s">
        <v>500</v>
      </c>
      <c r="AB136" s="247" t="s">
        <v>500</v>
      </c>
      <c r="AC136" s="247" t="s">
        <v>500</v>
      </c>
      <c r="AD136" s="247" t="s">
        <v>500</v>
      </c>
      <c r="AE136" s="248" t="s">
        <v>417</v>
      </c>
      <c r="AF136" s="249" t="s">
        <v>500</v>
      </c>
      <c r="AG136" s="249" t="s">
        <v>500</v>
      </c>
      <c r="AH136" s="249" t="s">
        <v>500</v>
      </c>
      <c r="AI136" s="249" t="s">
        <v>500</v>
      </c>
      <c r="AJ136" s="249" t="s">
        <v>500</v>
      </c>
      <c r="AK136" s="249" t="s">
        <v>500</v>
      </c>
      <c r="AL136" s="250" t="s">
        <v>376</v>
      </c>
    </row>
    <row r="137" spans="1:38" s="1" customFormat="1" ht="26.25" customHeight="1" thickBot="1" x14ac:dyDescent="0.3">
      <c r="A137" s="244" t="s">
        <v>119</v>
      </c>
      <c r="B137" s="244" t="s">
        <v>107</v>
      </c>
      <c r="C137" s="245" t="s">
        <v>109</v>
      </c>
      <c r="D137" s="246"/>
      <c r="E137" s="247" t="s">
        <v>500</v>
      </c>
      <c r="F137" s="247" t="s">
        <v>500</v>
      </c>
      <c r="G137" s="247" t="s">
        <v>500</v>
      </c>
      <c r="H137" s="247" t="s">
        <v>500</v>
      </c>
      <c r="I137" s="247" t="s">
        <v>500</v>
      </c>
      <c r="J137" s="247" t="s">
        <v>500</v>
      </c>
      <c r="K137" s="247" t="s">
        <v>500</v>
      </c>
      <c r="L137" s="247" t="s">
        <v>500</v>
      </c>
      <c r="M137" s="247" t="s">
        <v>500</v>
      </c>
      <c r="N137" s="247" t="s">
        <v>500</v>
      </c>
      <c r="O137" s="247" t="s">
        <v>500</v>
      </c>
      <c r="P137" s="247" t="s">
        <v>500</v>
      </c>
      <c r="Q137" s="247" t="s">
        <v>500</v>
      </c>
      <c r="R137" s="247" t="s">
        <v>500</v>
      </c>
      <c r="S137" s="247" t="s">
        <v>500</v>
      </c>
      <c r="T137" s="247" t="s">
        <v>500</v>
      </c>
      <c r="U137" s="247" t="s">
        <v>500</v>
      </c>
      <c r="V137" s="247" t="s">
        <v>500</v>
      </c>
      <c r="W137" s="247" t="s">
        <v>500</v>
      </c>
      <c r="X137" s="247" t="s">
        <v>500</v>
      </c>
      <c r="Y137" s="247" t="s">
        <v>500</v>
      </c>
      <c r="Z137" s="247" t="s">
        <v>500</v>
      </c>
      <c r="AA137" s="247" t="s">
        <v>500</v>
      </c>
      <c r="AB137" s="247" t="s">
        <v>500</v>
      </c>
      <c r="AC137" s="247" t="s">
        <v>500</v>
      </c>
      <c r="AD137" s="247" t="s">
        <v>500</v>
      </c>
      <c r="AE137" s="248"/>
      <c r="AF137" s="249" t="s">
        <v>500</v>
      </c>
      <c r="AG137" s="249" t="s">
        <v>500</v>
      </c>
      <c r="AH137" s="249" t="s">
        <v>500</v>
      </c>
      <c r="AI137" s="249" t="s">
        <v>500</v>
      </c>
      <c r="AJ137" s="249" t="s">
        <v>500</v>
      </c>
      <c r="AK137" s="249" t="s">
        <v>414</v>
      </c>
      <c r="AL137" s="250" t="s">
        <v>377</v>
      </c>
    </row>
    <row r="138" spans="1:38" s="1" customFormat="1" ht="26.25" customHeight="1" thickBot="1" x14ac:dyDescent="0.3">
      <c r="A138" s="251" t="s">
        <v>119</v>
      </c>
      <c r="B138" s="251" t="s">
        <v>255</v>
      </c>
      <c r="C138" s="254" t="s">
        <v>256</v>
      </c>
      <c r="D138" s="256"/>
      <c r="E138" s="247" t="s">
        <v>500</v>
      </c>
      <c r="F138" s="247" t="s">
        <v>500</v>
      </c>
      <c r="G138" s="247" t="s">
        <v>500</v>
      </c>
      <c r="H138" s="247" t="s">
        <v>500</v>
      </c>
      <c r="I138" s="247" t="s">
        <v>500</v>
      </c>
      <c r="J138" s="247" t="s">
        <v>500</v>
      </c>
      <c r="K138" s="247" t="s">
        <v>500</v>
      </c>
      <c r="L138" s="247" t="s">
        <v>500</v>
      </c>
      <c r="M138" s="247" t="s">
        <v>500</v>
      </c>
      <c r="N138" s="247" t="s">
        <v>500</v>
      </c>
      <c r="O138" s="247" t="s">
        <v>500</v>
      </c>
      <c r="P138" s="247" t="s">
        <v>500</v>
      </c>
      <c r="Q138" s="247" t="s">
        <v>500</v>
      </c>
      <c r="R138" s="247" t="s">
        <v>500</v>
      </c>
      <c r="S138" s="247" t="s">
        <v>500</v>
      </c>
      <c r="T138" s="247" t="s">
        <v>500</v>
      </c>
      <c r="U138" s="247" t="s">
        <v>500</v>
      </c>
      <c r="V138" s="247" t="s">
        <v>500</v>
      </c>
      <c r="W138" s="247" t="s">
        <v>500</v>
      </c>
      <c r="X138" s="247" t="s">
        <v>500</v>
      </c>
      <c r="Y138" s="247" t="s">
        <v>500</v>
      </c>
      <c r="Z138" s="247" t="s">
        <v>500</v>
      </c>
      <c r="AA138" s="247" t="s">
        <v>500</v>
      </c>
      <c r="AB138" s="247" t="s">
        <v>500</v>
      </c>
      <c r="AC138" s="247" t="s">
        <v>500</v>
      </c>
      <c r="AD138" s="247" t="s">
        <v>500</v>
      </c>
      <c r="AE138" s="248"/>
      <c r="AF138" s="249" t="s">
        <v>500</v>
      </c>
      <c r="AG138" s="249" t="s">
        <v>500</v>
      </c>
      <c r="AH138" s="249" t="s">
        <v>500</v>
      </c>
      <c r="AI138" s="249" t="s">
        <v>500</v>
      </c>
      <c r="AJ138" s="249" t="s">
        <v>500</v>
      </c>
      <c r="AK138" s="249" t="s">
        <v>414</v>
      </c>
      <c r="AL138" s="250" t="s">
        <v>373</v>
      </c>
    </row>
    <row r="139" spans="1:38" s="1" customFormat="1" ht="26.25" customHeight="1" thickBot="1" x14ac:dyDescent="0.3">
      <c r="A139" s="251" t="s">
        <v>119</v>
      </c>
      <c r="B139" s="251" t="s">
        <v>236</v>
      </c>
      <c r="C139" s="254" t="s">
        <v>445</v>
      </c>
      <c r="D139" s="256"/>
      <c r="E139" s="247" t="s">
        <v>501</v>
      </c>
      <c r="F139" s="247" t="s">
        <v>501</v>
      </c>
      <c r="G139" s="247" t="s">
        <v>501</v>
      </c>
      <c r="H139" s="247" t="s">
        <v>399</v>
      </c>
      <c r="I139" s="247">
        <v>4.0808259999999999E-2</v>
      </c>
      <c r="J139" s="247">
        <v>4.0808259999999999E-2</v>
      </c>
      <c r="K139" s="247">
        <v>4.0808259999999999E-2</v>
      </c>
      <c r="L139" s="247" t="s">
        <v>501</v>
      </c>
      <c r="M139" s="247" t="s">
        <v>501</v>
      </c>
      <c r="N139" s="247">
        <v>1.1915000000000001E-4</v>
      </c>
      <c r="O139" s="247">
        <v>2.3838E-4</v>
      </c>
      <c r="P139" s="247">
        <v>2.3838E-4</v>
      </c>
      <c r="Q139" s="247">
        <v>3.7805E-4</v>
      </c>
      <c r="R139" s="247">
        <v>3.5938000000000007E-4</v>
      </c>
      <c r="S139" s="247">
        <v>8.378900000000001E-4</v>
      </c>
      <c r="T139" s="247" t="s">
        <v>501</v>
      </c>
      <c r="U139" s="247" t="s">
        <v>501</v>
      </c>
      <c r="V139" s="247" t="s">
        <v>501</v>
      </c>
      <c r="W139" s="247">
        <v>0.40523999999999999</v>
      </c>
      <c r="X139" s="247" t="s">
        <v>501</v>
      </c>
      <c r="Y139" s="247" t="s">
        <v>501</v>
      </c>
      <c r="Z139" s="247" t="s">
        <v>501</v>
      </c>
      <c r="AA139" s="247" t="s">
        <v>501</v>
      </c>
      <c r="AB139" s="247" t="s">
        <v>501</v>
      </c>
      <c r="AC139" s="247" t="s">
        <v>501</v>
      </c>
      <c r="AD139" s="247" t="s">
        <v>501</v>
      </c>
      <c r="AE139" s="248"/>
      <c r="AF139" s="249" t="s">
        <v>399</v>
      </c>
      <c r="AG139" s="249" t="s">
        <v>399</v>
      </c>
      <c r="AH139" s="249" t="s">
        <v>399</v>
      </c>
      <c r="AI139" s="249" t="s">
        <v>399</v>
      </c>
      <c r="AJ139" s="249" t="s">
        <v>399</v>
      </c>
      <c r="AK139" s="249">
        <v>1050</v>
      </c>
      <c r="AL139" s="250" t="s">
        <v>487</v>
      </c>
    </row>
    <row r="140" spans="1:38" s="1" customFormat="1" ht="26.25" customHeight="1" thickBot="1" x14ac:dyDescent="0.3">
      <c r="A140" s="244" t="s">
        <v>120</v>
      </c>
      <c r="B140" s="251" t="s">
        <v>237</v>
      </c>
      <c r="C140" s="245" t="s">
        <v>446</v>
      </c>
      <c r="D140" s="246"/>
      <c r="E140" s="247" t="s">
        <v>500</v>
      </c>
      <c r="F140" s="247" t="s">
        <v>500</v>
      </c>
      <c r="G140" s="247" t="s">
        <v>500</v>
      </c>
      <c r="H140" s="247" t="s">
        <v>500</v>
      </c>
      <c r="I140" s="247" t="s">
        <v>500</v>
      </c>
      <c r="J140" s="247" t="s">
        <v>500</v>
      </c>
      <c r="K140" s="247" t="s">
        <v>500</v>
      </c>
      <c r="L140" s="247" t="s">
        <v>500</v>
      </c>
      <c r="M140" s="247" t="s">
        <v>500</v>
      </c>
      <c r="N140" s="247" t="s">
        <v>500</v>
      </c>
      <c r="O140" s="247" t="s">
        <v>500</v>
      </c>
      <c r="P140" s="247" t="s">
        <v>500</v>
      </c>
      <c r="Q140" s="247" t="s">
        <v>500</v>
      </c>
      <c r="R140" s="247" t="s">
        <v>500</v>
      </c>
      <c r="S140" s="247" t="s">
        <v>500</v>
      </c>
      <c r="T140" s="247" t="s">
        <v>500</v>
      </c>
      <c r="U140" s="247" t="s">
        <v>500</v>
      </c>
      <c r="V140" s="247" t="s">
        <v>500</v>
      </c>
      <c r="W140" s="247" t="s">
        <v>500</v>
      </c>
      <c r="X140" s="247" t="s">
        <v>500</v>
      </c>
      <c r="Y140" s="247" t="s">
        <v>500</v>
      </c>
      <c r="Z140" s="247" t="s">
        <v>500</v>
      </c>
      <c r="AA140" s="247" t="s">
        <v>500</v>
      </c>
      <c r="AB140" s="247" t="s">
        <v>500</v>
      </c>
      <c r="AC140" s="247" t="s">
        <v>500</v>
      </c>
      <c r="AD140" s="247" t="s">
        <v>500</v>
      </c>
      <c r="AE140" s="248"/>
      <c r="AF140" s="249" t="s">
        <v>500</v>
      </c>
      <c r="AG140" s="249" t="s">
        <v>500</v>
      </c>
      <c r="AH140" s="249" t="s">
        <v>500</v>
      </c>
      <c r="AI140" s="249" t="s">
        <v>500</v>
      </c>
      <c r="AJ140" s="249" t="s">
        <v>500</v>
      </c>
      <c r="AK140" s="249" t="s">
        <v>414</v>
      </c>
      <c r="AL140" s="250" t="s">
        <v>378</v>
      </c>
    </row>
    <row r="141" spans="1:38" s="5" customFormat="1" ht="37.5" customHeight="1" thickBot="1" x14ac:dyDescent="0.3">
      <c r="A141" s="268"/>
      <c r="B141" s="269" t="s">
        <v>19</v>
      </c>
      <c r="C141" s="270" t="s">
        <v>486</v>
      </c>
      <c r="D141" s="268" t="s">
        <v>305</v>
      </c>
      <c r="E141" s="271">
        <f>SUM(E14:E140)</f>
        <v>9.9627286181136476</v>
      </c>
      <c r="F141" s="271">
        <f t="shared" ref="F141:AD141" si="0">SUM(F14:F140)</f>
        <v>10.342435797608154</v>
      </c>
      <c r="G141" s="271">
        <f t="shared" si="0"/>
        <v>2.3804076525135955</v>
      </c>
      <c r="H141" s="271">
        <f t="shared" si="0"/>
        <v>0.10370967404554063</v>
      </c>
      <c r="I141" s="271">
        <f t="shared" si="0"/>
        <v>1.1137560427223157</v>
      </c>
      <c r="J141" s="271">
        <f t="shared" si="0"/>
        <v>1.2330272860794649</v>
      </c>
      <c r="K141" s="271">
        <f t="shared" si="0"/>
        <v>1.4286360983333015</v>
      </c>
      <c r="L141" s="271">
        <f t="shared" si="0"/>
        <v>0.34128973199319412</v>
      </c>
      <c r="M141" s="271">
        <f t="shared" si="0"/>
        <v>33.883813599933497</v>
      </c>
      <c r="N141" s="271">
        <f t="shared" si="0"/>
        <v>6.0647276493142401</v>
      </c>
      <c r="O141" s="271">
        <f t="shared" si="0"/>
        <v>0.21372934487736064</v>
      </c>
      <c r="P141" s="271">
        <f t="shared" si="0"/>
        <v>0.22542616183991987</v>
      </c>
      <c r="Q141" s="271">
        <f t="shared" si="0"/>
        <v>5.0806522817953483E-2</v>
      </c>
      <c r="R141" s="271">
        <f>SUM(R14:R140)</f>
        <v>0.32295214679245438</v>
      </c>
      <c r="S141" s="271">
        <f t="shared" si="0"/>
        <v>1.8549664682784519</v>
      </c>
      <c r="T141" s="271">
        <f t="shared" si="0"/>
        <v>0.82753406155883502</v>
      </c>
      <c r="U141" s="271">
        <f t="shared" si="0"/>
        <v>6.4019996713636396E-2</v>
      </c>
      <c r="V141" s="271">
        <f t="shared" si="0"/>
        <v>1.9316047640568703</v>
      </c>
      <c r="W141" s="271">
        <f t="shared" si="0"/>
        <v>14.932325696450386</v>
      </c>
      <c r="X141" s="271">
        <f t="shared" si="0"/>
        <v>0.11829795794951332</v>
      </c>
      <c r="Y141" s="271">
        <f t="shared" si="0"/>
        <v>0.15763554727453924</v>
      </c>
      <c r="Z141" s="271">
        <f t="shared" si="0"/>
        <v>6.4338604544432257E-2</v>
      </c>
      <c r="AA141" s="271">
        <f t="shared" si="0"/>
        <v>5.817985766117157E-2</v>
      </c>
      <c r="AB141" s="271">
        <f t="shared" si="0"/>
        <v>0.39845389577030738</v>
      </c>
      <c r="AC141" s="271">
        <f t="shared" si="0"/>
        <v>5.550234369644836E-2</v>
      </c>
      <c r="AD141" s="271">
        <f t="shared" si="0"/>
        <v>0.10000145634489278</v>
      </c>
      <c r="AE141" s="272"/>
      <c r="AF141" s="271"/>
      <c r="AG141" s="271"/>
      <c r="AH141" s="271"/>
      <c r="AI141" s="271"/>
      <c r="AJ141" s="271"/>
      <c r="AK141" s="271"/>
      <c r="AL141" s="250" t="s">
        <v>472</v>
      </c>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250" t="s">
        <v>379</v>
      </c>
    </row>
    <row r="143" spans="1:38" s="3" customFormat="1" ht="26.25" customHeight="1" thickBot="1" x14ac:dyDescent="0.3">
      <c r="A143" s="153"/>
      <c r="B143" s="154" t="s">
        <v>447</v>
      </c>
      <c r="C143" s="155" t="s">
        <v>448</v>
      </c>
      <c r="D143" s="156" t="s">
        <v>1</v>
      </c>
      <c r="E143" s="247">
        <v>2.7003958332593183</v>
      </c>
      <c r="F143" s="247">
        <v>2.7160655850745372</v>
      </c>
      <c r="G143" s="247">
        <v>0.13348088193266613</v>
      </c>
      <c r="H143" s="247">
        <v>3.5189531240081652E-2</v>
      </c>
      <c r="I143" s="247">
        <v>0.23069414411279127</v>
      </c>
      <c r="J143" s="247">
        <v>0.23069414411279127</v>
      </c>
      <c r="K143" s="247">
        <v>0.23069414411279127</v>
      </c>
      <c r="L143" s="247">
        <v>0.13972720457857582</v>
      </c>
      <c r="M143" s="247">
        <v>21.619461043297729</v>
      </c>
      <c r="N143" s="247">
        <v>2.8297420604914252</v>
      </c>
      <c r="O143" s="247">
        <v>2.4934674604647492E-5</v>
      </c>
      <c r="P143" s="247">
        <v>1.363179042802874E-3</v>
      </c>
      <c r="Q143" s="247">
        <v>3.9630177486976855E-5</v>
      </c>
      <c r="R143" s="247">
        <v>1.4026441157079649E-3</v>
      </c>
      <c r="S143" s="247">
        <v>9.6878447974560532E-4</v>
      </c>
      <c r="T143" s="247">
        <v>2.5332627425336124E-4</v>
      </c>
      <c r="U143" s="247">
        <v>2.9391005764658818E-5</v>
      </c>
      <c r="V143" s="247">
        <v>4.9832058859690465E-3</v>
      </c>
      <c r="W143" s="247">
        <v>0.10206380000000001</v>
      </c>
      <c r="X143" s="247">
        <v>2.8581977305000002E-3</v>
      </c>
      <c r="Y143" s="247">
        <v>3.4578852470000003E-3</v>
      </c>
      <c r="Z143" s="247">
        <v>2.4082718089E-3</v>
      </c>
      <c r="AA143" s="247">
        <v>3.1559097187999997E-3</v>
      </c>
      <c r="AB143" s="247">
        <v>1.1880264505200001E-2</v>
      </c>
      <c r="AC143" s="247">
        <v>1.02064E-4</v>
      </c>
      <c r="AD143" s="247">
        <v>2.0965799999999998E-5</v>
      </c>
      <c r="AE143" s="248"/>
      <c r="AF143" s="249">
        <v>8384.5080535949</v>
      </c>
      <c r="AG143" s="249" t="s">
        <v>399</v>
      </c>
      <c r="AH143" s="249" t="s">
        <v>399</v>
      </c>
      <c r="AI143" s="249" t="s">
        <v>399</v>
      </c>
      <c r="AJ143" s="249" t="s">
        <v>399</v>
      </c>
      <c r="AK143" s="249" t="s">
        <v>399</v>
      </c>
      <c r="AL143" s="250" t="s">
        <v>12</v>
      </c>
    </row>
    <row r="144" spans="1:38" s="3" customFormat="1" ht="26.25" customHeight="1" thickBot="1" x14ac:dyDescent="0.3">
      <c r="A144" s="153"/>
      <c r="B144" s="154" t="s">
        <v>449</v>
      </c>
      <c r="C144" s="155" t="s">
        <v>450</v>
      </c>
      <c r="D144" s="156" t="s">
        <v>1</v>
      </c>
      <c r="E144" s="247">
        <v>0.63500971821177143</v>
      </c>
      <c r="F144" s="247">
        <v>9.5166574338272344E-2</v>
      </c>
      <c r="G144" s="247">
        <v>2.7847494403446849E-2</v>
      </c>
      <c r="H144" s="247">
        <v>4.7083432810582717E-4</v>
      </c>
      <c r="I144" s="247">
        <v>8.5014023922903317E-2</v>
      </c>
      <c r="J144" s="247">
        <v>8.5014023922903317E-2</v>
      </c>
      <c r="K144" s="247">
        <v>8.5014023922903317E-2</v>
      </c>
      <c r="L144" s="247">
        <v>5.0537765965991827E-2</v>
      </c>
      <c r="M144" s="247">
        <v>0.64825034003761717</v>
      </c>
      <c r="N144" s="247">
        <v>2.5054462669231937E-2</v>
      </c>
      <c r="O144" s="247">
        <v>1.6095190621960319E-6</v>
      </c>
      <c r="P144" s="247">
        <v>1.5928313243027578E-4</v>
      </c>
      <c r="Q144" s="247">
        <v>3.1284310190920347E-6</v>
      </c>
      <c r="R144" s="247">
        <v>2.4852007240521747E-4</v>
      </c>
      <c r="S144" s="247">
        <v>1.6690407282044244E-4</v>
      </c>
      <c r="T144" s="247">
        <v>7.7971828282845603E-6</v>
      </c>
      <c r="U144" s="247">
        <v>3.0378239137920061E-6</v>
      </c>
      <c r="V144" s="247">
        <v>5.4409009132356026E-4</v>
      </c>
      <c r="W144" s="247">
        <v>1.2123200000000001E-2</v>
      </c>
      <c r="X144" s="247">
        <v>5.8719605450000001E-4</v>
      </c>
      <c r="Y144" s="247">
        <v>6.6019314159999995E-4</v>
      </c>
      <c r="Z144" s="247">
        <v>5.1551427130000005E-4</v>
      </c>
      <c r="AA144" s="247">
        <v>5.5055889479999997E-4</v>
      </c>
      <c r="AB144" s="247">
        <v>2.3134623621999997E-3</v>
      </c>
      <c r="AC144" s="247">
        <v>1.2123099999999999E-5</v>
      </c>
      <c r="AD144" s="247">
        <v>2.6807E-6</v>
      </c>
      <c r="AE144" s="248"/>
      <c r="AF144" s="249">
        <v>1259.6023898655001</v>
      </c>
      <c r="AG144" s="249" t="s">
        <v>399</v>
      </c>
      <c r="AH144" s="249" t="s">
        <v>501</v>
      </c>
      <c r="AI144" s="249" t="s">
        <v>399</v>
      </c>
      <c r="AJ144" s="249" t="s">
        <v>399</v>
      </c>
      <c r="AK144" s="249" t="s">
        <v>399</v>
      </c>
      <c r="AL144" s="250" t="s">
        <v>12</v>
      </c>
    </row>
    <row r="145" spans="1:38" s="3" customFormat="1" ht="26.25" customHeight="1" thickBot="1" x14ac:dyDescent="0.3">
      <c r="A145" s="153"/>
      <c r="B145" s="154" t="s">
        <v>451</v>
      </c>
      <c r="C145" s="155" t="s">
        <v>452</v>
      </c>
      <c r="D145" s="156" t="s">
        <v>1</v>
      </c>
      <c r="E145" s="247">
        <v>1.7224933016349659</v>
      </c>
      <c r="F145" s="247">
        <v>0.12652534023371376</v>
      </c>
      <c r="G145" s="247">
        <v>4.4590856304716729E-2</v>
      </c>
      <c r="H145" s="247">
        <v>1.0618048971525664E-3</v>
      </c>
      <c r="I145" s="247">
        <v>6.8316162851506865E-2</v>
      </c>
      <c r="J145" s="247">
        <v>6.8316162851506865E-2</v>
      </c>
      <c r="K145" s="247">
        <v>6.8316162851506865E-2</v>
      </c>
      <c r="L145" s="247">
        <v>3.8022682941650537E-2</v>
      </c>
      <c r="M145" s="247">
        <v>0.43070422718315743</v>
      </c>
      <c r="N145" s="247">
        <v>2.9008164105576796E-4</v>
      </c>
      <c r="O145" s="247">
        <v>2.3241363080464643E-6</v>
      </c>
      <c r="P145" s="247">
        <v>2.4623774576971286E-4</v>
      </c>
      <c r="Q145" s="247">
        <v>4.6473069930272294E-6</v>
      </c>
      <c r="R145" s="247">
        <v>3.9483569477870019E-4</v>
      </c>
      <c r="S145" s="247">
        <v>2.6477483009627401E-4</v>
      </c>
      <c r="T145" s="247">
        <v>9.3110295781713444E-6</v>
      </c>
      <c r="U145" s="247">
        <v>4.6463413699615301E-6</v>
      </c>
      <c r="V145" s="247">
        <v>8.363124779011044E-4</v>
      </c>
      <c r="W145" s="247">
        <v>9.9273E-3</v>
      </c>
      <c r="X145" s="247">
        <v>1.4181123680000001E-4</v>
      </c>
      <c r="Y145" s="247">
        <v>8.5874582509999999E-4</v>
      </c>
      <c r="Z145" s="247">
        <v>9.5958937149999998E-4</v>
      </c>
      <c r="AA145" s="247">
        <v>2.2059525780000001E-4</v>
      </c>
      <c r="AB145" s="247">
        <v>2.1807416911999999E-3</v>
      </c>
      <c r="AC145" s="247">
        <v>5.677E-6</v>
      </c>
      <c r="AD145" s="247">
        <v>1.8466E-6</v>
      </c>
      <c r="AE145" s="248"/>
      <c r="AF145" s="249">
        <v>1983.3535942097999</v>
      </c>
      <c r="AG145" s="249" t="s">
        <v>399</v>
      </c>
      <c r="AH145" s="249">
        <v>16.161634947300001</v>
      </c>
      <c r="AI145" s="249" t="s">
        <v>399</v>
      </c>
      <c r="AJ145" s="249" t="s">
        <v>399</v>
      </c>
      <c r="AK145" s="249" t="s">
        <v>399</v>
      </c>
      <c r="AL145" s="250" t="s">
        <v>12</v>
      </c>
    </row>
    <row r="146" spans="1:38" s="3" customFormat="1" ht="26.25" customHeight="1" thickBot="1" x14ac:dyDescent="0.3">
      <c r="A146" s="153"/>
      <c r="B146" s="154" t="s">
        <v>453</v>
      </c>
      <c r="C146" s="155" t="s">
        <v>454</v>
      </c>
      <c r="D146" s="156" t="s">
        <v>1</v>
      </c>
      <c r="E146" s="247">
        <v>6.7132287600431646E-3</v>
      </c>
      <c r="F146" s="247">
        <v>0.15945395175426078</v>
      </c>
      <c r="G146" s="247">
        <v>6.2378831346388301E-4</v>
      </c>
      <c r="H146" s="247">
        <v>6.5269986650275534E-5</v>
      </c>
      <c r="I146" s="247">
        <v>2.6358536097220672E-3</v>
      </c>
      <c r="J146" s="247">
        <v>2.6358536097220672E-3</v>
      </c>
      <c r="K146" s="247">
        <v>2.6358536097220672E-3</v>
      </c>
      <c r="L146" s="247">
        <v>4.0476411213223183E-4</v>
      </c>
      <c r="M146" s="247">
        <v>0.741126074540016</v>
      </c>
      <c r="N146" s="247">
        <v>3.6835740507281868E-2</v>
      </c>
      <c r="O146" s="247">
        <v>3.3349737784389973E-5</v>
      </c>
      <c r="P146" s="247">
        <v>1.1596064801572181E-5</v>
      </c>
      <c r="Q146" s="247">
        <v>3.9986430350248903E-7</v>
      </c>
      <c r="R146" s="247">
        <v>1.476946728243101E-4</v>
      </c>
      <c r="S146" s="247">
        <v>5.6504496555259539E-3</v>
      </c>
      <c r="T146" s="247">
        <v>2.3443010502240802E-4</v>
      </c>
      <c r="U146" s="247">
        <v>3.3204636198503773E-5</v>
      </c>
      <c r="V146" s="247">
        <v>3.3102217716837723E-3</v>
      </c>
      <c r="W146" s="247">
        <v>9.1209999999999989E-4</v>
      </c>
      <c r="X146" s="247">
        <v>1.3894928900000001E-5</v>
      </c>
      <c r="Y146" s="247">
        <v>2.5474036200000002E-5</v>
      </c>
      <c r="Z146" s="247">
        <v>8.6843305999999992E-6</v>
      </c>
      <c r="AA146" s="247">
        <v>2.9816201500000002E-5</v>
      </c>
      <c r="AB146" s="247">
        <v>7.7869497199999999E-5</v>
      </c>
      <c r="AC146" s="247">
        <v>9.118E-7</v>
      </c>
      <c r="AD146" s="247">
        <v>9.118E-7</v>
      </c>
      <c r="AE146" s="248"/>
      <c r="AF146" s="249">
        <v>58.849836528200001</v>
      </c>
      <c r="AG146" s="249" t="s">
        <v>399</v>
      </c>
      <c r="AH146" s="249" t="s">
        <v>501</v>
      </c>
      <c r="AI146" s="249" t="s">
        <v>399</v>
      </c>
      <c r="AJ146" s="249" t="s">
        <v>399</v>
      </c>
      <c r="AK146" s="249" t="s">
        <v>399</v>
      </c>
      <c r="AL146" s="250" t="s">
        <v>12</v>
      </c>
    </row>
    <row r="147" spans="1:38" s="3" customFormat="1" ht="26.25" customHeight="1" thickBot="1" x14ac:dyDescent="0.3">
      <c r="A147" s="153"/>
      <c r="B147" s="154" t="s">
        <v>455</v>
      </c>
      <c r="C147" s="155" t="s">
        <v>456</v>
      </c>
      <c r="D147" s="156" t="s">
        <v>1</v>
      </c>
      <c r="E147" s="247" t="s">
        <v>399</v>
      </c>
      <c r="F147" s="247">
        <v>0.68792810612230504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9">
        <v>31.920166812441646</v>
      </c>
      <c r="AG147" s="249" t="s">
        <v>399</v>
      </c>
      <c r="AH147" s="249" t="s">
        <v>399</v>
      </c>
      <c r="AI147" s="249" t="s">
        <v>399</v>
      </c>
      <c r="AJ147" s="249" t="s">
        <v>399</v>
      </c>
      <c r="AK147" s="249" t="s">
        <v>399</v>
      </c>
      <c r="AL147" s="250"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4.1560714596080801E-2</v>
      </c>
      <c r="J148" s="247">
        <v>7.9081052267859483E-2</v>
      </c>
      <c r="K148" s="247">
        <v>0.10228323825758158</v>
      </c>
      <c r="L148" s="247">
        <v>4.0521037778712696E-3</v>
      </c>
      <c r="M148" s="247" t="s">
        <v>399</v>
      </c>
      <c r="N148" s="247">
        <v>0.11448740471469671</v>
      </c>
      <c r="O148" s="247">
        <v>5.1707164173258734E-4</v>
      </c>
      <c r="P148" s="247" t="s">
        <v>501</v>
      </c>
      <c r="Q148" s="247">
        <v>1.3158177909139859E-3</v>
      </c>
      <c r="R148" s="247">
        <v>4.256401657672234E-2</v>
      </c>
      <c r="S148" s="247">
        <v>0.9331413264938011</v>
      </c>
      <c r="T148" s="247">
        <v>6.6431088533280324E-3</v>
      </c>
      <c r="U148" s="247">
        <v>8.3121429192161604E-4</v>
      </c>
      <c r="V148" s="247">
        <v>0.33153842369984721</v>
      </c>
      <c r="W148" s="247" t="s">
        <v>501</v>
      </c>
      <c r="X148" s="247" t="s">
        <v>501</v>
      </c>
      <c r="Y148" s="247" t="s">
        <v>501</v>
      </c>
      <c r="Z148" s="247" t="s">
        <v>501</v>
      </c>
      <c r="AA148" s="247" t="s">
        <v>501</v>
      </c>
      <c r="AB148" s="247" t="s">
        <v>501</v>
      </c>
      <c r="AC148" s="247" t="s">
        <v>501</v>
      </c>
      <c r="AD148" s="247" t="s">
        <v>501</v>
      </c>
      <c r="AE148" s="248"/>
      <c r="AF148" s="249" t="s">
        <v>399</v>
      </c>
      <c r="AG148" s="249" t="s">
        <v>399</v>
      </c>
      <c r="AH148" s="249" t="s">
        <v>399</v>
      </c>
      <c r="AI148" s="249" t="s">
        <v>399</v>
      </c>
      <c r="AJ148" s="249" t="s">
        <v>399</v>
      </c>
      <c r="AK148" s="249">
        <v>3289.7219529116001</v>
      </c>
      <c r="AL148" s="250"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1.5825479625075238E-2</v>
      </c>
      <c r="J149" s="247">
        <v>2.930644375013931E-2</v>
      </c>
      <c r="K149" s="247">
        <v>5.861288750027862E-2</v>
      </c>
      <c r="L149" s="247">
        <v>6.2129660750295356E-4</v>
      </c>
      <c r="M149" s="247" t="s">
        <v>399</v>
      </c>
      <c r="N149" s="247" t="s">
        <v>501</v>
      </c>
      <c r="O149" s="247" t="s">
        <v>501</v>
      </c>
      <c r="P149" s="247" t="s">
        <v>501</v>
      </c>
      <c r="Q149" s="247" t="s">
        <v>501</v>
      </c>
      <c r="R149" s="247" t="s">
        <v>501</v>
      </c>
      <c r="S149" s="247" t="s">
        <v>501</v>
      </c>
      <c r="T149" s="247" t="s">
        <v>501</v>
      </c>
      <c r="U149" s="247" t="s">
        <v>501</v>
      </c>
      <c r="V149" s="247" t="s">
        <v>501</v>
      </c>
      <c r="W149" s="247" t="s">
        <v>501</v>
      </c>
      <c r="X149" s="247" t="s">
        <v>501</v>
      </c>
      <c r="Y149" s="247" t="s">
        <v>501</v>
      </c>
      <c r="Z149" s="247" t="s">
        <v>501</v>
      </c>
      <c r="AA149" s="247" t="s">
        <v>501</v>
      </c>
      <c r="AB149" s="247" t="s">
        <v>501</v>
      </c>
      <c r="AC149" s="247" t="s">
        <v>501</v>
      </c>
      <c r="AD149" s="247" t="s">
        <v>501</v>
      </c>
      <c r="AE149" s="248"/>
      <c r="AF149" s="249" t="s">
        <v>399</v>
      </c>
      <c r="AG149" s="249" t="s">
        <v>399</v>
      </c>
      <c r="AH149" s="249" t="s">
        <v>399</v>
      </c>
      <c r="AI149" s="249" t="s">
        <v>399</v>
      </c>
      <c r="AJ149" s="249" t="s">
        <v>399</v>
      </c>
      <c r="AK149" s="249">
        <v>3289.7219529116001</v>
      </c>
      <c r="AL149" s="250"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250" t="s">
        <v>383</v>
      </c>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250" t="s">
        <v>384</v>
      </c>
    </row>
    <row r="152" spans="1:38" s="1" customFormat="1" ht="37.5" customHeight="1" thickBot="1" x14ac:dyDescent="0.3">
      <c r="A152" s="169"/>
      <c r="B152" s="170" t="s">
        <v>464</v>
      </c>
      <c r="C152" s="171" t="s">
        <v>465</v>
      </c>
      <c r="D152" s="169" t="s">
        <v>98</v>
      </c>
      <c r="E152" s="172">
        <f>E141 + E151 + IF(AND(OR($B$4="AT",$B$4="BE",$B$4="CH",$B$4="GB",$B$4="IE",$B$4="LT",$B$4="LU",$B$4="NL"),SUM(E143:E149)&gt;0),SUM(E143:E149)-SUM(E27:E33),0)</f>
        <v>9.9627286181136476</v>
      </c>
      <c r="F152" s="172">
        <f t="shared" ref="F152:AD152" si="1">F141 + F151 + IF(AND(OR($B$4="AT",$B$4="BE",$B$4="CH",$B$4="GB",$B$4="IE",$B$4="LT",$B$4="LU",$B$4="NL"),SUM(F143:F149)&gt;0),SUM(F143:F149)-SUM(F27:F33),0)</f>
        <v>10.342435797608154</v>
      </c>
      <c r="G152" s="172">
        <f t="shared" si="1"/>
        <v>2.3804076525135955</v>
      </c>
      <c r="H152" s="172">
        <f t="shared" si="1"/>
        <v>0.10370967404554063</v>
      </c>
      <c r="I152" s="172">
        <f t="shared" si="1"/>
        <v>1.1137560427223157</v>
      </c>
      <c r="J152" s="172">
        <f t="shared" si="1"/>
        <v>1.2330272860794649</v>
      </c>
      <c r="K152" s="172">
        <f t="shared" si="1"/>
        <v>1.4286360983333015</v>
      </c>
      <c r="L152" s="172">
        <f t="shared" si="1"/>
        <v>0.34128973199319412</v>
      </c>
      <c r="M152" s="172">
        <f t="shared" si="1"/>
        <v>33.883813599933497</v>
      </c>
      <c r="N152" s="172">
        <f t="shared" si="1"/>
        <v>6.0647276493142401</v>
      </c>
      <c r="O152" s="172">
        <f t="shared" si="1"/>
        <v>0.21372934487736064</v>
      </c>
      <c r="P152" s="172">
        <f t="shared" si="1"/>
        <v>0.22542616183991987</v>
      </c>
      <c r="Q152" s="172">
        <f t="shared" si="1"/>
        <v>5.0806522817953483E-2</v>
      </c>
      <c r="R152" s="172">
        <f t="shared" si="1"/>
        <v>0.32295214679245438</v>
      </c>
      <c r="S152" s="172">
        <f t="shared" si="1"/>
        <v>1.8549664682784519</v>
      </c>
      <c r="T152" s="172">
        <f t="shared" si="1"/>
        <v>0.82753406155883502</v>
      </c>
      <c r="U152" s="172">
        <f t="shared" si="1"/>
        <v>6.4019996713636396E-2</v>
      </c>
      <c r="V152" s="172">
        <f t="shared" si="1"/>
        <v>1.9316047640568703</v>
      </c>
      <c r="W152" s="172">
        <f t="shared" si="1"/>
        <v>14.932325696450386</v>
      </c>
      <c r="X152" s="172">
        <f t="shared" si="1"/>
        <v>0.11829795794951332</v>
      </c>
      <c r="Y152" s="172">
        <f t="shared" si="1"/>
        <v>0.15763554727453924</v>
      </c>
      <c r="Z152" s="172">
        <f t="shared" si="1"/>
        <v>6.4338604544432257E-2</v>
      </c>
      <c r="AA152" s="172">
        <f t="shared" si="1"/>
        <v>5.817985766117157E-2</v>
      </c>
      <c r="AB152" s="172">
        <f t="shared" si="1"/>
        <v>0.39845389577030738</v>
      </c>
      <c r="AC152" s="172">
        <f t="shared" si="1"/>
        <v>5.550234369644836E-2</v>
      </c>
      <c r="AD152" s="172">
        <f t="shared" si="1"/>
        <v>0.10000145634489278</v>
      </c>
      <c r="AE152" s="157"/>
      <c r="AF152" s="172"/>
      <c r="AG152" s="172"/>
      <c r="AH152" s="172"/>
      <c r="AI152" s="172"/>
      <c r="AJ152" s="172"/>
      <c r="AK152" s="172"/>
      <c r="AL152" s="250" t="s">
        <v>385</v>
      </c>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250" t="s">
        <v>386</v>
      </c>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9.9627286181136476</v>
      </c>
      <c r="F154" s="172">
        <f>F141 + F153 - IF(OR($B$6=2005,$B$6&gt;=2020),SUM(F99:F122),0) + IF(AND(OR($B$4="AT",$B$4="BE",$B$4="CH",$B$4="GB",$B$4="IE",$B$4="LT",$B$4="LU",$B$4="NL"),SUM(F143:F149)&gt;0),SUM(F143:F149)-SUM(F27:F33),0)</f>
        <v>10.342435797608154</v>
      </c>
      <c r="G154" s="172">
        <f>G141 + G153 + IF(AND(OR($B$4="AT",$B$4="BE",$B$4="CH",$B$4="GB",$B$4="IE",$B$4="LT",$B$4="LU",$B$4="NL"),SUM(G143:G149)&gt;0),SUM(G143:G149)-SUM(G27:G33),0)</f>
        <v>2.3804076525135955</v>
      </c>
      <c r="H154" s="172">
        <f t="shared" ref="H154:AD154" si="2">H141 + H153 + IF(AND(OR($B$4="AT",$B$4="BE",$B$4="CH",$B$4="GB",$B$4="IE",$B$4="LT",$B$4="LU",$B$4="NL"),SUM(H143:H149)&gt;0),SUM(H143:H149)-SUM(H27:H33),0)</f>
        <v>0.10370967404554063</v>
      </c>
      <c r="I154" s="172">
        <f t="shared" si="2"/>
        <v>1.1137560427223157</v>
      </c>
      <c r="J154" s="172">
        <f t="shared" si="2"/>
        <v>1.2330272860794649</v>
      </c>
      <c r="K154" s="172">
        <f t="shared" si="2"/>
        <v>1.4286360983333015</v>
      </c>
      <c r="L154" s="172">
        <f t="shared" si="2"/>
        <v>0.34128973199319412</v>
      </c>
      <c r="M154" s="172">
        <f t="shared" si="2"/>
        <v>33.883813599933497</v>
      </c>
      <c r="N154" s="172">
        <f t="shared" si="2"/>
        <v>6.0647276493142401</v>
      </c>
      <c r="O154" s="172">
        <f t="shared" si="2"/>
        <v>0.21372934487736064</v>
      </c>
      <c r="P154" s="172">
        <f t="shared" si="2"/>
        <v>0.22542616183991987</v>
      </c>
      <c r="Q154" s="172">
        <f t="shared" si="2"/>
        <v>5.0806522817953483E-2</v>
      </c>
      <c r="R154" s="172">
        <f t="shared" si="2"/>
        <v>0.32295214679245438</v>
      </c>
      <c r="S154" s="172">
        <f t="shared" si="2"/>
        <v>1.8549664682784519</v>
      </c>
      <c r="T154" s="172">
        <f t="shared" si="2"/>
        <v>0.82753406155883502</v>
      </c>
      <c r="U154" s="172">
        <f t="shared" si="2"/>
        <v>6.4019996713636396E-2</v>
      </c>
      <c r="V154" s="172">
        <f t="shared" si="2"/>
        <v>1.9316047640568703</v>
      </c>
      <c r="W154" s="172">
        <f t="shared" si="2"/>
        <v>14.932325696450386</v>
      </c>
      <c r="X154" s="172">
        <f t="shared" si="2"/>
        <v>0.11829795794951332</v>
      </c>
      <c r="Y154" s="172">
        <f t="shared" si="2"/>
        <v>0.15763554727453924</v>
      </c>
      <c r="Z154" s="172">
        <f t="shared" si="2"/>
        <v>6.4338604544432257E-2</v>
      </c>
      <c r="AA154" s="172">
        <f t="shared" si="2"/>
        <v>5.817985766117157E-2</v>
      </c>
      <c r="AB154" s="172">
        <f t="shared" si="2"/>
        <v>0.39845389577030738</v>
      </c>
      <c r="AC154" s="172">
        <f t="shared" si="2"/>
        <v>5.550234369644836E-2</v>
      </c>
      <c r="AD154" s="172">
        <f t="shared" si="2"/>
        <v>0.10000145634489278</v>
      </c>
      <c r="AE154" s="174"/>
      <c r="AF154" s="172"/>
      <c r="AG154" s="172"/>
      <c r="AH154" s="172"/>
      <c r="AI154" s="172"/>
      <c r="AJ154" s="172"/>
      <c r="AK154" s="172"/>
      <c r="AL154" s="250" t="s">
        <v>387</v>
      </c>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250" t="s">
        <v>472</v>
      </c>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250" t="s">
        <v>472</v>
      </c>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250" t="s">
        <v>388</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250" t="s">
        <v>389</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250" t="s">
        <v>390</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250" t="s">
        <v>391</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250" t="s">
        <v>392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250" t="s">
        <v>393</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250" t="s">
        <v>394</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250" t="s">
        <v>395</v>
      </c>
    </row>
    <row r="165" spans="1:38" s="33" customFormat="1" ht="15" customHeight="1" thickBot="1" x14ac:dyDescent="0.3">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250" t="s">
        <v>472</v>
      </c>
    </row>
    <row r="166" spans="1:38" s="203" customFormat="1" ht="52.5" customHeight="1" thickBot="1" x14ac:dyDescent="0.3">
      <c r="A166" s="339" t="s">
        <v>473</v>
      </c>
      <c r="B166" s="339"/>
      <c r="C166" s="339"/>
      <c r="D166" s="339"/>
      <c r="E166" s="339"/>
      <c r="F166" s="339"/>
      <c r="G166" s="339"/>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50" t="s">
        <v>396</v>
      </c>
    </row>
    <row r="167" spans="1:38" s="205" customFormat="1" ht="63.75" customHeight="1" thickBot="1" x14ac:dyDescent="0.3">
      <c r="A167" s="339" t="s">
        <v>474</v>
      </c>
      <c r="B167" s="339"/>
      <c r="C167" s="339"/>
      <c r="D167" s="339"/>
      <c r="E167" s="339"/>
      <c r="F167" s="339"/>
      <c r="G167" s="339"/>
      <c r="H167" s="197"/>
      <c r="I167" s="198"/>
      <c r="J167"/>
      <c r="K167"/>
      <c r="L167"/>
      <c r="M167" s="198"/>
      <c r="N167" s="198"/>
      <c r="O167" s="198"/>
      <c r="P167" s="198"/>
      <c r="Q167" s="198"/>
      <c r="R167" s="198"/>
      <c r="S167" s="198"/>
      <c r="T167" s="198"/>
      <c r="U167" s="198"/>
      <c r="AE167" s="206"/>
      <c r="AL167" s="250" t="s">
        <v>398</v>
      </c>
    </row>
    <row r="168" spans="1:38" s="205" customFormat="1" ht="26.25" customHeight="1" thickBot="1" x14ac:dyDescent="0.3">
      <c r="A168" s="339" t="s">
        <v>475</v>
      </c>
      <c r="B168" s="339"/>
      <c r="C168" s="339"/>
      <c r="D168" s="339"/>
      <c r="E168" s="339"/>
      <c r="F168" s="339"/>
      <c r="G168" s="339"/>
      <c r="H168" s="197"/>
      <c r="I168" s="198"/>
      <c r="J168"/>
      <c r="K168"/>
      <c r="L168"/>
      <c r="M168" s="198"/>
      <c r="N168" s="198"/>
      <c r="O168" s="198"/>
      <c r="P168" s="198"/>
      <c r="Q168" s="198"/>
      <c r="R168" s="198"/>
      <c r="S168" s="198"/>
      <c r="T168" s="198"/>
      <c r="U168" s="198"/>
      <c r="AE168" s="206"/>
      <c r="AL168" s="250" t="s">
        <v>472</v>
      </c>
    </row>
    <row r="169" spans="1:38" s="203" customFormat="1" ht="26.25" customHeight="1" thickBot="1" x14ac:dyDescent="0.3">
      <c r="A169" s="339" t="s">
        <v>476</v>
      </c>
      <c r="B169" s="339"/>
      <c r="C169" s="339"/>
      <c r="D169" s="339"/>
      <c r="E169" s="339"/>
      <c r="F169" s="339"/>
      <c r="G169" s="339"/>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50" t="s">
        <v>472</v>
      </c>
    </row>
    <row r="170" spans="1:38" s="205" customFormat="1" ht="52.5" customHeight="1" thickBot="1" x14ac:dyDescent="0.3">
      <c r="A170" s="339" t="s">
        <v>477</v>
      </c>
      <c r="B170" s="339"/>
      <c r="C170" s="339"/>
      <c r="D170" s="339"/>
      <c r="E170" s="339"/>
      <c r="F170" s="339"/>
      <c r="G170" s="339"/>
      <c r="H170" s="197"/>
      <c r="I170" s="198"/>
      <c r="J170"/>
      <c r="K170"/>
      <c r="L170"/>
      <c r="M170" s="198"/>
      <c r="N170" s="198"/>
      <c r="O170" s="198"/>
      <c r="P170" s="198"/>
      <c r="Q170" s="198"/>
      <c r="R170" s="198"/>
      <c r="S170" s="198"/>
      <c r="T170" s="198"/>
      <c r="U170" s="198"/>
      <c r="AE170" s="206"/>
      <c r="AL170" s="250" t="s">
        <v>397</v>
      </c>
    </row>
    <row r="171" spans="1:38" ht="13.8" thickBot="1" x14ac:dyDescent="0.3">
      <c r="AL171" s="250" t="s">
        <v>398</v>
      </c>
    </row>
    <row r="172" spans="1:38" ht="13.8" thickBot="1" x14ac:dyDescent="0.3">
      <c r="AL172" s="250" t="s">
        <v>398</v>
      </c>
    </row>
    <row r="173" spans="1:38" ht="23.4" thickBot="1" x14ac:dyDescent="0.3">
      <c r="AL173" s="250" t="s">
        <v>472</v>
      </c>
    </row>
    <row r="174" spans="1:38" ht="23.4" thickBot="1" x14ac:dyDescent="0.3">
      <c r="AL174" s="250" t="s">
        <v>472</v>
      </c>
    </row>
    <row r="175" spans="1:38" ht="23.4" thickBot="1" x14ac:dyDescent="0.3">
      <c r="AL175" s="250" t="s">
        <v>472</v>
      </c>
    </row>
    <row r="176" spans="1:38" ht="23.4" thickBot="1" x14ac:dyDescent="0.3">
      <c r="AL176" s="250" t="s">
        <v>472</v>
      </c>
    </row>
    <row r="177" spans="3:38" ht="13.8" thickBot="1" x14ac:dyDescent="0.3">
      <c r="AL177" s="250" t="s">
        <v>400</v>
      </c>
    </row>
    <row r="178" spans="3:38" ht="23.4" thickBot="1" x14ac:dyDescent="0.3">
      <c r="AL178" s="250" t="s">
        <v>401</v>
      </c>
    </row>
    <row r="179" spans="3:38" ht="23.4" thickBot="1" x14ac:dyDescent="0.3">
      <c r="AL179" s="250" t="s">
        <v>472</v>
      </c>
    </row>
    <row r="180" spans="3:38" ht="23.4" thickBot="1" x14ac:dyDescent="0.3">
      <c r="AL180" s="250" t="s">
        <v>472</v>
      </c>
    </row>
    <row r="181" spans="3:38" ht="23.4" thickBot="1" x14ac:dyDescent="0.3">
      <c r="AL181" s="250" t="s">
        <v>472</v>
      </c>
    </row>
    <row r="182" spans="3:38" ht="23.4" thickBot="1" x14ac:dyDescent="0.3">
      <c r="AL182" s="250" t="s">
        <v>472</v>
      </c>
    </row>
    <row r="183" spans="3:38" ht="23.4" thickBot="1" x14ac:dyDescent="0.3">
      <c r="AL183" s="250" t="s">
        <v>472</v>
      </c>
    </row>
    <row r="184" spans="3:38" ht="13.8" thickBot="1" x14ac:dyDescent="0.3">
      <c r="C184" s="243"/>
      <c r="AL184" s="250" t="s">
        <v>402</v>
      </c>
    </row>
    <row r="185" spans="3:38" ht="13.8" thickBot="1" x14ac:dyDescent="0.3">
      <c r="C185" s="243"/>
      <c r="AL185" s="250" t="s">
        <v>402</v>
      </c>
    </row>
    <row r="186" spans="3:38" ht="13.8" thickBot="1" x14ac:dyDescent="0.3">
      <c r="AL186" s="250" t="s">
        <v>402</v>
      </c>
    </row>
    <row r="187" spans="3:38" ht="13.8" thickBot="1" x14ac:dyDescent="0.3">
      <c r="AL187" s="250" t="s">
        <v>402</v>
      </c>
    </row>
    <row r="188" spans="3:38" ht="13.8" thickBot="1" x14ac:dyDescent="0.3">
      <c r="AL188" s="250" t="s">
        <v>402</v>
      </c>
    </row>
    <row r="189" spans="3:38" ht="13.8" thickBot="1" x14ac:dyDescent="0.3">
      <c r="AL189" s="250" t="s">
        <v>402</v>
      </c>
    </row>
    <row r="190" spans="3:38" ht="13.8" thickBot="1" x14ac:dyDescent="0.3">
      <c r="AL190" s="250" t="s">
        <v>402</v>
      </c>
    </row>
    <row r="191" spans="3:38" ht="13.8" thickBot="1" x14ac:dyDescent="0.3">
      <c r="AL191" s="250" t="s">
        <v>402</v>
      </c>
    </row>
    <row r="192" spans="3:38" ht="13.8" thickBot="1" x14ac:dyDescent="0.3">
      <c r="AL192" s="250" t="s">
        <v>402</v>
      </c>
    </row>
    <row r="193" spans="38:38" ht="13.8" thickBot="1" x14ac:dyDescent="0.3">
      <c r="AL193" s="250" t="s">
        <v>402</v>
      </c>
    </row>
    <row r="194" spans="38:38" ht="13.8" thickBot="1" x14ac:dyDescent="0.3">
      <c r="AL194" s="250" t="s">
        <v>402</v>
      </c>
    </row>
    <row r="195" spans="38:38" ht="13.8" thickBot="1" x14ac:dyDescent="0.3">
      <c r="AL195" s="250" t="s">
        <v>402</v>
      </c>
    </row>
    <row r="196" spans="38:38" ht="13.8" thickBot="1" x14ac:dyDescent="0.3">
      <c r="AL196" s="250" t="s">
        <v>402</v>
      </c>
    </row>
    <row r="197" spans="38:38" ht="13.8" thickBot="1" x14ac:dyDescent="0.3">
      <c r="AL197" s="250" t="s">
        <v>492</v>
      </c>
    </row>
    <row r="198" spans="38:38" ht="23.4" thickBot="1" x14ac:dyDescent="0.3">
      <c r="AL198" s="250" t="s">
        <v>472</v>
      </c>
    </row>
    <row r="199" spans="38:38" ht="23.4" thickBot="1" x14ac:dyDescent="0.3">
      <c r="AL199" s="250" t="s">
        <v>472</v>
      </c>
    </row>
    <row r="200" spans="38:38" ht="23.4" thickBot="1" x14ac:dyDescent="0.3">
      <c r="AL200" s="250" t="s">
        <v>472</v>
      </c>
    </row>
    <row r="201" spans="38:38" ht="23.4" thickBot="1" x14ac:dyDescent="0.3">
      <c r="AL201" s="250" t="s">
        <v>472</v>
      </c>
    </row>
    <row r="202" spans="38:38" ht="23.4" thickBot="1" x14ac:dyDescent="0.3">
      <c r="AL202" s="250" t="s">
        <v>472</v>
      </c>
    </row>
    <row r="203" spans="38:38" ht="23.4" thickBot="1" x14ac:dyDescent="0.3">
      <c r="AL203" s="250" t="s">
        <v>472</v>
      </c>
    </row>
    <row r="204" spans="38:38" ht="23.4" thickBot="1" x14ac:dyDescent="0.3">
      <c r="AL204" s="250" t="s">
        <v>472</v>
      </c>
    </row>
    <row r="205" spans="38:38" ht="23.4" thickBot="1" x14ac:dyDescent="0.3">
      <c r="AL205" s="250" t="s">
        <v>472</v>
      </c>
    </row>
    <row r="206" spans="38:38" ht="23.4" thickBot="1" x14ac:dyDescent="0.3">
      <c r="AL206" s="250" t="s">
        <v>472</v>
      </c>
    </row>
    <row r="207" spans="38:38" ht="23.4" thickBot="1" x14ac:dyDescent="0.3">
      <c r="AL207" s="250" t="s">
        <v>472</v>
      </c>
    </row>
    <row r="208" spans="38:38" ht="13.8" thickBot="1" x14ac:dyDescent="0.3">
      <c r="AL208" s="250" t="s">
        <v>493</v>
      </c>
    </row>
    <row r="209" spans="38:38" ht="23.4" thickBot="1" x14ac:dyDescent="0.3">
      <c r="AL209" s="250" t="s">
        <v>472</v>
      </c>
    </row>
    <row r="210" spans="38:38" ht="13.8" thickBot="1" x14ac:dyDescent="0.3">
      <c r="AL210" s="250" t="s">
        <v>494</v>
      </c>
    </row>
    <row r="211" spans="38:38" ht="13.8" thickBot="1" x14ac:dyDescent="0.3">
      <c r="AL211" s="250" t="s">
        <v>495</v>
      </c>
    </row>
    <row r="212" spans="38:38" ht="13.8" thickBot="1" x14ac:dyDescent="0.3">
      <c r="AL212" s="250" t="s">
        <v>496</v>
      </c>
    </row>
    <row r="213" spans="38:38" ht="13.8" thickBot="1" x14ac:dyDescent="0.3">
      <c r="AL213" s="250" t="s">
        <v>404</v>
      </c>
    </row>
    <row r="214" spans="38:38" ht="13.8" thickBot="1" x14ac:dyDescent="0.3">
      <c r="AL214" s="250" t="s">
        <v>404</v>
      </c>
    </row>
    <row r="215" spans="38:38" ht="13.8" thickBot="1" x14ac:dyDescent="0.3">
      <c r="AL215" s="250" t="s">
        <v>404</v>
      </c>
    </row>
    <row r="216" spans="38:38" ht="13.8" thickBot="1" x14ac:dyDescent="0.3">
      <c r="AL216" s="250" t="s">
        <v>404</v>
      </c>
    </row>
    <row r="217" spans="38:38" ht="13.8" thickBot="1" x14ac:dyDescent="0.3">
      <c r="AL217" s="250" t="s">
        <v>497</v>
      </c>
    </row>
    <row r="218" spans="38:38" ht="13.8" thickBot="1" x14ac:dyDescent="0.3">
      <c r="AL218" s="250" t="s">
        <v>498</v>
      </c>
    </row>
    <row r="219" spans="38:38" ht="23.4" thickBot="1" x14ac:dyDescent="0.3">
      <c r="AL219" s="250" t="s">
        <v>472</v>
      </c>
    </row>
    <row r="220" spans="38:38" ht="23.4" thickBot="1" x14ac:dyDescent="0.3">
      <c r="AL220" s="250" t="s">
        <v>472</v>
      </c>
    </row>
    <row r="221" spans="38:38" ht="13.8" thickBot="1" x14ac:dyDescent="0.3">
      <c r="AL221" s="250" t="s">
        <v>499</v>
      </c>
    </row>
    <row r="222" spans="38:38" ht="13.8" thickBot="1" x14ac:dyDescent="0.3">
      <c r="AL222" s="250" t="s">
        <v>499</v>
      </c>
    </row>
    <row r="223" spans="38:38" ht="13.8" thickBot="1" x14ac:dyDescent="0.3">
      <c r="AL223" s="250" t="s">
        <v>499</v>
      </c>
    </row>
    <row r="224" spans="38:38" ht="23.4" thickBot="1" x14ac:dyDescent="0.3">
      <c r="AL224" s="250" t="s">
        <v>472</v>
      </c>
    </row>
    <row r="225" spans="38:38" ht="23.4" thickBot="1" x14ac:dyDescent="0.3">
      <c r="AL225" s="250" t="s">
        <v>472</v>
      </c>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32</vt:i4>
      </vt:variant>
    </vt:vector>
  </HeadingPairs>
  <TitlesOfParts>
    <vt:vector size="32" baseType="lpstr">
      <vt:lpstr>Template</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Template (3)</vt:lpstr>
    </vt:vector>
  </TitlesOfParts>
  <Company>met.no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LE ROY Marion</cp:lastModifiedBy>
  <cp:lastPrinted>2009-10-12T08:41:14Z</cp:lastPrinted>
  <dcterms:created xsi:type="dcterms:W3CDTF">2006-04-07T12:02:49Z</dcterms:created>
  <dcterms:modified xsi:type="dcterms:W3CDTF">2021-03-25T12:49:40Z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aveCode">
    <vt:r8>752248108386993</vt:r8>
  </property>
</Properties>
</file>