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processed" sheetId="1" r:id="rId1"/>
    <sheet name="MadridDatos 1.0" sheetId="2" r:id="rId2"/>
    <sheet name="Metadato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<sst xmlns="http://schemas.openxmlformats.org/spreadsheetml/2006/main" count="2026" uniqueCount="1128">
  <si>
    <t>Transportes colectivos</t>
  </si>
  <si>
    <t xml:space="preserve"> E.M.T. y Metro de Madrid</t>
  </si>
  <si>
    <t>5.1.5. Características principales de la oferta de transporte del Metro de Madrid por Mes</t>
  </si>
  <si>
    <t/>
  </si>
  <si>
    <t>Distancia con maniobra (kms)</t>
  </si>
  <si>
    <t>Coches/Kilómetros</t>
  </si>
  <si>
    <t>Consumo de energía eléctrica kW/h</t>
  </si>
  <si>
    <t>Recaudación</t>
  </si>
  <si>
    <t>1988</t>
  </si>
  <si>
    <t xml:space="preserve">     Enero</t>
  </si>
  <si>
    <t>112,550</t>
  </si>
  <si>
    <t>7.561.925</t>
  </si>
  <si>
    <t>27.154.671</t>
  </si>
  <si>
    <t>7.937.088,878</t>
  </si>
  <si>
    <t xml:space="preserve">     Febrero</t>
  </si>
  <si>
    <t>7.032.379</t>
  </si>
  <si>
    <t>25.571.992</t>
  </si>
  <si>
    <t>7.919.277,632</t>
  </si>
  <si>
    <t xml:space="preserve">     Marzo</t>
  </si>
  <si>
    <t>7.437.982</t>
  </si>
  <si>
    <t>27.037.452</t>
  </si>
  <si>
    <t>8.432.153,787</t>
  </si>
  <si>
    <t xml:space="preserve">     Abril</t>
  </si>
  <si>
    <t>7.052.656</t>
  </si>
  <si>
    <t>25.587.050</t>
  </si>
  <si>
    <t>8.308.062,896</t>
  </si>
  <si>
    <t xml:space="preserve">     Mayo</t>
  </si>
  <si>
    <t>7.422.776</t>
  </si>
  <si>
    <t>26.758.244</t>
  </si>
  <si>
    <t>8.673.897,708</t>
  </si>
  <si>
    <t xml:space="preserve">     Junio</t>
  </si>
  <si>
    <t>6.797.134</t>
  </si>
  <si>
    <t>24.998.769</t>
  </si>
  <si>
    <t>8.038.548,442</t>
  </si>
  <si>
    <t xml:space="preserve">     Julio</t>
  </si>
  <si>
    <t>6.233.165</t>
  </si>
  <si>
    <t>23.811.232</t>
  </si>
  <si>
    <t>6.972.974,006</t>
  </si>
  <si>
    <t xml:space="preserve">     Agosto</t>
  </si>
  <si>
    <t>4.617.590</t>
  </si>
  <si>
    <t>19.602.199</t>
  </si>
  <si>
    <t>4.466.204,404</t>
  </si>
  <si>
    <t xml:space="preserve">     Septiembre</t>
  </si>
  <si>
    <t>6.908.642</t>
  </si>
  <si>
    <t>25.354.759</t>
  </si>
  <si>
    <t>7.465.065,805</t>
  </si>
  <si>
    <t xml:space="preserve">     Octubre</t>
  </si>
  <si>
    <t>7.080.374</t>
  </si>
  <si>
    <t>26.038.059</t>
  </si>
  <si>
    <t>9.013.753,525</t>
  </si>
  <si>
    <t xml:space="preserve">     Noviembre</t>
  </si>
  <si>
    <t>6.919.804</t>
  </si>
  <si>
    <t>25.645.947</t>
  </si>
  <si>
    <t>9.199.209,375</t>
  </si>
  <si>
    <t xml:space="preserve">     Diciembre</t>
  </si>
  <si>
    <t>7.037.922</t>
  </si>
  <si>
    <t>25.997.241</t>
  </si>
  <si>
    <t>8.750.406,260</t>
  </si>
  <si>
    <t>1989</t>
  </si>
  <si>
    <t>7.237.963</t>
  </si>
  <si>
    <t>26.850.767</t>
  </si>
  <si>
    <t>9.670.091,336</t>
  </si>
  <si>
    <t>6.551.682</t>
  </si>
  <si>
    <t>24.336.835</t>
  </si>
  <si>
    <t>8.651.203,334</t>
  </si>
  <si>
    <t>7.115.241</t>
  </si>
  <si>
    <t>26.293.342</t>
  </si>
  <si>
    <t>8.709.072,464</t>
  </si>
  <si>
    <t>6.904.552</t>
  </si>
  <si>
    <t>25.625.422</t>
  </si>
  <si>
    <t>9.085.597,340</t>
  </si>
  <si>
    <t>6.971.249</t>
  </si>
  <si>
    <t>25.886.357</t>
  </si>
  <si>
    <t>9.809.563,064</t>
  </si>
  <si>
    <t>6.841.444</t>
  </si>
  <si>
    <t>25.569.435</t>
  </si>
  <si>
    <t>8.562.082,657</t>
  </si>
  <si>
    <t>6.421.721</t>
  </si>
  <si>
    <t>24.745.839</t>
  </si>
  <si>
    <t>7.361.941,449</t>
  </si>
  <si>
    <t>4.502.367</t>
  </si>
  <si>
    <t>19.683.558</t>
  </si>
  <si>
    <t>4.816.311,553</t>
  </si>
  <si>
    <t>6.708.957</t>
  </si>
  <si>
    <t>25.109.636</t>
  </si>
  <si>
    <t>8.087.229,112</t>
  </si>
  <si>
    <t>7.174.968</t>
  </si>
  <si>
    <t>26.591.903</t>
  </si>
  <si>
    <t>9.957.801,209</t>
  </si>
  <si>
    <t>6.875.492</t>
  </si>
  <si>
    <t>25.818.845</t>
  </si>
  <si>
    <t>9.941.610,394</t>
  </si>
  <si>
    <t>7.079.721</t>
  </si>
  <si>
    <t>26.256.116</t>
  </si>
  <si>
    <t>9.277.764,566</t>
  </si>
  <si>
    <t>1990</t>
  </si>
  <si>
    <t>7.384.109</t>
  </si>
  <si>
    <t>27.240.823</t>
  </si>
  <si>
    <t>10.684.700,221</t>
  </si>
  <si>
    <t>6.641.442</t>
  </si>
  <si>
    <t>25.375.542</t>
  </si>
  <si>
    <t>9.324.451,066</t>
  </si>
  <si>
    <t>7.186.992</t>
  </si>
  <si>
    <t>26.520.966</t>
  </si>
  <si>
    <t>9.779.030,285</t>
  </si>
  <si>
    <t>6.721.886</t>
  </si>
  <si>
    <t>24.842.853</t>
  </si>
  <si>
    <t>9.620.734,641</t>
  </si>
  <si>
    <t>7.082.891</t>
  </si>
  <si>
    <t>26.098.645</t>
  </si>
  <si>
    <t>8.798.957,749</t>
  </si>
  <si>
    <t>6.769.011</t>
  </si>
  <si>
    <t>25.261.876</t>
  </si>
  <si>
    <t>8.470.171,944</t>
  </si>
  <si>
    <t>6.531.467</t>
  </si>
  <si>
    <t>25.040.368</t>
  </si>
  <si>
    <t>7.867.040,316</t>
  </si>
  <si>
    <t>4.903.331</t>
  </si>
  <si>
    <t>21.025.169</t>
  </si>
  <si>
    <t>4.883.126,327</t>
  </si>
  <si>
    <t>6.432.082</t>
  </si>
  <si>
    <t>24.933.493</t>
  </si>
  <si>
    <t>8.544.931,010</t>
  </si>
  <si>
    <t>7.352.066</t>
  </si>
  <si>
    <t>27.558.925</t>
  </si>
  <si>
    <t>10.249.945,260</t>
  </si>
  <si>
    <t>6.922.040</t>
  </si>
  <si>
    <t>26.347.930</t>
  </si>
  <si>
    <t>9.812.060,792</t>
  </si>
  <si>
    <t>7.141.208</t>
  </si>
  <si>
    <t>26.710.844</t>
  </si>
  <si>
    <t>9.626.490,654</t>
  </si>
  <si>
    <t>1991</t>
  </si>
  <si>
    <t>6.678.673</t>
  </si>
  <si>
    <t>25.679.136</t>
  </si>
  <si>
    <t>10.252.330,388</t>
  </si>
  <si>
    <t>6.649.344</t>
  </si>
  <si>
    <t>24.703.291</t>
  </si>
  <si>
    <t>9.652.567,999</t>
  </si>
  <si>
    <t>6.819.857</t>
  </si>
  <si>
    <t>25.677.742</t>
  </si>
  <si>
    <t>9.063.618,003</t>
  </si>
  <si>
    <t>7.248.239</t>
  </si>
  <si>
    <t>26.569.401</t>
  </si>
  <si>
    <t>10.525.709,645</t>
  </si>
  <si>
    <t>7.122.673</t>
  </si>
  <si>
    <t>26.476.288</t>
  </si>
  <si>
    <t>10.071.442,700</t>
  </si>
  <si>
    <t>6.697.777</t>
  </si>
  <si>
    <t>25.512.524</t>
  </si>
  <si>
    <t>9.093.270,461</t>
  </si>
  <si>
    <t>6.759.559</t>
  </si>
  <si>
    <t>26.107.211</t>
  </si>
  <si>
    <t>8.057.799,683</t>
  </si>
  <si>
    <t>4.923.042</t>
  </si>
  <si>
    <t>21.477.203</t>
  </si>
  <si>
    <t>5.024.151,010</t>
  </si>
  <si>
    <t>6.467.774</t>
  </si>
  <si>
    <t>25.333.707</t>
  </si>
  <si>
    <t>9.403.526,649</t>
  </si>
  <si>
    <t>7.423.644</t>
  </si>
  <si>
    <t>28.087.473</t>
  </si>
  <si>
    <t>10.244.061,850</t>
  </si>
  <si>
    <t>6.931.666</t>
  </si>
  <si>
    <t>26.560.528</t>
  </si>
  <si>
    <t>10.022.711,166</t>
  </si>
  <si>
    <t>7.296.337</t>
  </si>
  <si>
    <t>27.321.735</t>
  </si>
  <si>
    <t>9.963.184,943</t>
  </si>
  <si>
    <t>1992</t>
  </si>
  <si>
    <t>7.349.847</t>
  </si>
  <si>
    <t>27.565.581</t>
  </si>
  <si>
    <t>10.513.006,202</t>
  </si>
  <si>
    <t>6.738.271</t>
  </si>
  <si>
    <t>25.242.287</t>
  </si>
  <si>
    <t>10.415.268,304</t>
  </si>
  <si>
    <t>7.313.046</t>
  </si>
  <si>
    <t>27.321.960</t>
  </si>
  <si>
    <t>19.445.557,787</t>
  </si>
  <si>
    <t>6.856.091</t>
  </si>
  <si>
    <t>8.448.291,894</t>
  </si>
  <si>
    <t>6.926.538</t>
  </si>
  <si>
    <t>26.295.406</t>
  </si>
  <si>
    <t>11.230.048,129</t>
  </si>
  <si>
    <t>6.954.769</t>
  </si>
  <si>
    <t>26.469.415</t>
  </si>
  <si>
    <t>10.108.577,987</t>
  </si>
  <si>
    <t>6.628.849</t>
  </si>
  <si>
    <t>26.267.615</t>
  </si>
  <si>
    <t>8.003.141,310</t>
  </si>
  <si>
    <t>4.690.771</t>
  </si>
  <si>
    <t>21.440.584</t>
  </si>
  <si>
    <t>5.759.452,454</t>
  </si>
  <si>
    <t>6.507.959</t>
  </si>
  <si>
    <t>26.015.079</t>
  </si>
  <si>
    <t>9.358.474,379</t>
  </si>
  <si>
    <t>7.224.475</t>
  </si>
  <si>
    <t>27.604.676</t>
  </si>
  <si>
    <t>10.412.106,013</t>
  </si>
  <si>
    <t>6.963.716</t>
  </si>
  <si>
    <t>26.637.096</t>
  </si>
  <si>
    <t>11.145.737,165</t>
  </si>
  <si>
    <t>7.307.758</t>
  </si>
  <si>
    <t>2.743.815</t>
  </si>
  <si>
    <t>9.471.655,157</t>
  </si>
  <si>
    <t>1993</t>
  </si>
  <si>
    <t>7.077.860</t>
  </si>
  <si>
    <t>26.994.081</t>
  </si>
  <si>
    <t>11.936.904,163</t>
  </si>
  <si>
    <t>6.625.342</t>
  </si>
  <si>
    <t>25.076.523</t>
  </si>
  <si>
    <t>10.625.426,015</t>
  </si>
  <si>
    <t>7.357.212</t>
  </si>
  <si>
    <t>27.724.091</t>
  </si>
  <si>
    <t>11.515.617,702</t>
  </si>
  <si>
    <t>6.938.349</t>
  </si>
  <si>
    <t>26.229.120</t>
  </si>
  <si>
    <t>9.743.752,119</t>
  </si>
  <si>
    <t>7.228.507</t>
  </si>
  <si>
    <t>27.270.920</t>
  </si>
  <si>
    <t>12.389.405,924</t>
  </si>
  <si>
    <t>7.025.061</t>
  </si>
  <si>
    <t>27.280.004</t>
  </si>
  <si>
    <t>9.943.882,568</t>
  </si>
  <si>
    <t>6.364.048</t>
  </si>
  <si>
    <t>26.076.042</t>
  </si>
  <si>
    <t>8.099.325,364</t>
  </si>
  <si>
    <t>4.895.129</t>
  </si>
  <si>
    <t>22.131.297</t>
  </si>
  <si>
    <t>6.278.500,288</t>
  </si>
  <si>
    <t>6.554.372</t>
  </si>
  <si>
    <t>26.032.235</t>
  </si>
  <si>
    <t>16.287.428,029</t>
  </si>
  <si>
    <t>7.336.097</t>
  </si>
  <si>
    <t>28.316.665</t>
  </si>
  <si>
    <t>10.779.913,064</t>
  </si>
  <si>
    <t>7.251.082</t>
  </si>
  <si>
    <t>27.886.930</t>
  </si>
  <si>
    <t>12.407.180,111</t>
  </si>
  <si>
    <t>7.606.861</t>
  </si>
  <si>
    <t>28.911.892</t>
  </si>
  <si>
    <t>10.497.220,559</t>
  </si>
  <si>
    <t>1994</t>
  </si>
  <si>
    <t>112,950</t>
  </si>
  <si>
    <t>7.430.638</t>
  </si>
  <si>
    <t>28.385.355</t>
  </si>
  <si>
    <t>13.294.387,749</t>
  </si>
  <si>
    <t>7.055.361</t>
  </si>
  <si>
    <t>26.648.985</t>
  </si>
  <si>
    <t>11.551.452,646</t>
  </si>
  <si>
    <t>7.774.334</t>
  </si>
  <si>
    <t>29.312.886</t>
  </si>
  <si>
    <t>10.692.005,337</t>
  </si>
  <si>
    <t>114,410</t>
  </si>
  <si>
    <t>7.533.007</t>
  </si>
  <si>
    <t>28.204.882</t>
  </si>
  <si>
    <t>12.350.798,745</t>
  </si>
  <si>
    <t>7.707.489</t>
  </si>
  <si>
    <t>29.055.790</t>
  </si>
  <si>
    <t>13.654.995,012</t>
  </si>
  <si>
    <t>7.122.544</t>
  </si>
  <si>
    <t>28.066.619</t>
  </si>
  <si>
    <t>10.433.570,132</t>
  </si>
  <si>
    <t>6.575.756</t>
  </si>
  <si>
    <t>28.033.293</t>
  </si>
  <si>
    <t>8.690.635,029</t>
  </si>
  <si>
    <t>5.050.175</t>
  </si>
  <si>
    <t>23.840.359</t>
  </si>
  <si>
    <t>6.971.740,411</t>
  </si>
  <si>
    <t>6.779.907</t>
  </si>
  <si>
    <t>28.422.210</t>
  </si>
  <si>
    <t>10.481.651,100</t>
  </si>
  <si>
    <t>7.777.002</t>
  </si>
  <si>
    <t>31.324.814</t>
  </si>
  <si>
    <t>12.861.659,034</t>
  </si>
  <si>
    <t>7.589.553</t>
  </si>
  <si>
    <t>30.276.720</t>
  </si>
  <si>
    <t>13.438.630,654</t>
  </si>
  <si>
    <t>7.622.598</t>
  </si>
  <si>
    <t>30.026.700</t>
  </si>
  <si>
    <t>11.160.794,778</t>
  </si>
  <si>
    <t>1995</t>
  </si>
  <si>
    <t>7.720.937</t>
  </si>
  <si>
    <t>30.462.842</t>
  </si>
  <si>
    <t>14.045.652,879</t>
  </si>
  <si>
    <t>7.322.777</t>
  </si>
  <si>
    <t>28.348.503</t>
  </si>
  <si>
    <t>12.002.211,725</t>
  </si>
  <si>
    <t>8.117.507</t>
  </si>
  <si>
    <t>31.040.813</t>
  </si>
  <si>
    <t>12.092.363,540</t>
  </si>
  <si>
    <t>7.337.516</t>
  </si>
  <si>
    <t>28.236.209</t>
  </si>
  <si>
    <t>11.815.897,972</t>
  </si>
  <si>
    <t>120,860</t>
  </si>
  <si>
    <t>8.209.594</t>
  </si>
  <si>
    <t>31.030.853</t>
  </si>
  <si>
    <t>14.760.857,284</t>
  </si>
  <si>
    <t>8.189.158</t>
  </si>
  <si>
    <t>31.633.602</t>
  </si>
  <si>
    <t>11.220.895,989</t>
  </si>
  <si>
    <t>6.890.229</t>
  </si>
  <si>
    <t>28.880.231</t>
  </si>
  <si>
    <t>10.175.134,927</t>
  </si>
  <si>
    <t>5.468.967</t>
  </si>
  <si>
    <t>24.882.659</t>
  </si>
  <si>
    <t>7.158.054,163</t>
  </si>
  <si>
    <t>7.108.882</t>
  </si>
  <si>
    <t>29.224.277</t>
  </si>
  <si>
    <t>11.437.260,346</t>
  </si>
  <si>
    <t>8.164.342</t>
  </si>
  <si>
    <t>32.316.273</t>
  </si>
  <si>
    <t>14.256.007,116</t>
  </si>
  <si>
    <t>7.883.844</t>
  </si>
  <si>
    <t>31.126.947</t>
  </si>
  <si>
    <t>14.129.794,574</t>
  </si>
  <si>
    <t>7.804.121</t>
  </si>
  <si>
    <t>30.850.589</t>
  </si>
  <si>
    <t>12.212.565,961</t>
  </si>
  <si>
    <t>1996</t>
  </si>
  <si>
    <t>120,900</t>
  </si>
  <si>
    <t>8.495.336</t>
  </si>
  <si>
    <t>32.644.860</t>
  </si>
  <si>
    <t>15.488.081,930</t>
  </si>
  <si>
    <t>8.005.395</t>
  </si>
  <si>
    <t>30.823.284</t>
  </si>
  <si>
    <t>13.300.397,870</t>
  </si>
  <si>
    <t>8.401.854</t>
  </si>
  <si>
    <t>32.253.761</t>
  </si>
  <si>
    <t>12.531.102,376</t>
  </si>
  <si>
    <t>8.149.841</t>
  </si>
  <si>
    <t>31.097.393</t>
  </si>
  <si>
    <t>13.066.003,149</t>
  </si>
  <si>
    <t>8.406.757</t>
  </si>
  <si>
    <t>32.112.761</t>
  </si>
  <si>
    <t>14.171.865,421</t>
  </si>
  <si>
    <t>7.884.308</t>
  </si>
  <si>
    <t>31.481.069</t>
  </si>
  <si>
    <t>12.741.456,613</t>
  </si>
  <si>
    <t>7.216.769</t>
  </si>
  <si>
    <t>30.527.869</t>
  </si>
  <si>
    <t>10.878.319,089</t>
  </si>
  <si>
    <t>5.287.622</t>
  </si>
  <si>
    <t>24.461.417</t>
  </si>
  <si>
    <t>11.407.209,741</t>
  </si>
  <si>
    <t>7.062.644</t>
  </si>
  <si>
    <t>29.265.059</t>
  </si>
  <si>
    <t>13.703.075,980</t>
  </si>
  <si>
    <t>8.063.456</t>
  </si>
  <si>
    <t>32.591.197</t>
  </si>
  <si>
    <t>13.648.984,891</t>
  </si>
  <si>
    <t>7.513.561</t>
  </si>
  <si>
    <t>30.425.674</t>
  </si>
  <si>
    <t>14.159.845,179</t>
  </si>
  <si>
    <t>121</t>
  </si>
  <si>
    <t>7.940.711</t>
  </si>
  <si>
    <t>31.046.607</t>
  </si>
  <si>
    <t>14.748.837,042</t>
  </si>
  <si>
    <t>1997</t>
  </si>
  <si>
    <t>8.369.010</t>
  </si>
  <si>
    <t>32.223.742</t>
  </si>
  <si>
    <t>15.275.213,636</t>
  </si>
  <si>
    <t>7.624.952</t>
  </si>
  <si>
    <t>29.286.599</t>
  </si>
  <si>
    <t>13.977.260,605</t>
  </si>
  <si>
    <t>7.978.360</t>
  </si>
  <si>
    <t>31.044.320</t>
  </si>
  <si>
    <t>15.345.725,530</t>
  </si>
  <si>
    <t>8.282.524</t>
  </si>
  <si>
    <t>31.683.129</t>
  </si>
  <si>
    <t>13.702.065,817</t>
  </si>
  <si>
    <t>8.004.279</t>
  </si>
  <si>
    <t>31.233.906</t>
  </si>
  <si>
    <t>15.644.345,077</t>
  </si>
  <si>
    <t>7.765.071</t>
  </si>
  <si>
    <t>30.895.817</t>
  </si>
  <si>
    <t>14.694.154,430</t>
  </si>
  <si>
    <t>6.795.431</t>
  </si>
  <si>
    <t>28.520.589</t>
  </si>
  <si>
    <t>11.219.622,835</t>
  </si>
  <si>
    <t>5.284.437</t>
  </si>
  <si>
    <t>24.171.267</t>
  </si>
  <si>
    <t>8.869.996,658</t>
  </si>
  <si>
    <t>7.123.939</t>
  </si>
  <si>
    <t>29.068.998</t>
  </si>
  <si>
    <t>14.274.417,872</t>
  </si>
  <si>
    <t>8.274.458</t>
  </si>
  <si>
    <t>32.684.390</t>
  </si>
  <si>
    <t>15.024.624,205</t>
  </si>
  <si>
    <t>7.673.996</t>
  </si>
  <si>
    <t>30.266.209</t>
  </si>
  <si>
    <t>17.318.973,033</t>
  </si>
  <si>
    <t>120,970</t>
  </si>
  <si>
    <t>8.143.674</t>
  </si>
  <si>
    <t>30.944.360</t>
  </si>
  <si>
    <t>14.952.764,307</t>
  </si>
  <si>
    <t>1998</t>
  </si>
  <si>
    <t>8.153.479</t>
  </si>
  <si>
    <t>30.887.866</t>
  </si>
  <si>
    <t>16.071.063,671</t>
  </si>
  <si>
    <t>7.837.734</t>
  </si>
  <si>
    <t>29.065.208</t>
  </si>
  <si>
    <t>16.155.205,366</t>
  </si>
  <si>
    <t>122</t>
  </si>
  <si>
    <t>8.499.531</t>
  </si>
  <si>
    <t>31.699.679</t>
  </si>
  <si>
    <t>18.156.575,673</t>
  </si>
  <si>
    <t>124</t>
  </si>
  <si>
    <t>8.298.282</t>
  </si>
  <si>
    <t>31.167.424</t>
  </si>
  <si>
    <t>14.376.209,537</t>
  </si>
  <si>
    <t>8.483.937</t>
  </si>
  <si>
    <t>31.827.987</t>
  </si>
  <si>
    <t>18.883.800,320</t>
  </si>
  <si>
    <t>126</t>
  </si>
  <si>
    <t>8.365.434</t>
  </si>
  <si>
    <t>32.217.739</t>
  </si>
  <si>
    <t>15.019.292,489</t>
  </si>
  <si>
    <t>7.918.919</t>
  </si>
  <si>
    <t>32.431.226</t>
  </si>
  <si>
    <t>12.302.717,777</t>
  </si>
  <si>
    <t>5.998.685</t>
  </si>
  <si>
    <t>26.943.055</t>
  </si>
  <si>
    <t>11.112.713,810</t>
  </si>
  <si>
    <t>7.869.689</t>
  </si>
  <si>
    <t>31.790.292</t>
  </si>
  <si>
    <t>15.800.608,224</t>
  </si>
  <si>
    <t>127</t>
  </si>
  <si>
    <t>8.855.555</t>
  </si>
  <si>
    <t>34.736.484</t>
  </si>
  <si>
    <t>16.245.357,181</t>
  </si>
  <si>
    <t>129</t>
  </si>
  <si>
    <t>8.487.652</t>
  </si>
  <si>
    <t>32.638.433</t>
  </si>
  <si>
    <t>18.793.648,504</t>
  </si>
  <si>
    <t>136</t>
  </si>
  <si>
    <t>9.390.936</t>
  </si>
  <si>
    <t>35.362.382</t>
  </si>
  <si>
    <t>15.668.385,561</t>
  </si>
  <si>
    <t>1999</t>
  </si>
  <si>
    <t>9.052.551</t>
  </si>
  <si>
    <t>34.343.107</t>
  </si>
  <si>
    <t>141</t>
  </si>
  <si>
    <t>8.636.964</t>
  </si>
  <si>
    <t>32.533.969</t>
  </si>
  <si>
    <t>14.832.978,736</t>
  </si>
  <si>
    <t>148</t>
  </si>
  <si>
    <t>9.946.607</t>
  </si>
  <si>
    <t>37.038.826</t>
  </si>
  <si>
    <t>11.166.804,899</t>
  </si>
  <si>
    <t>167</t>
  </si>
  <si>
    <t>9.840.019</t>
  </si>
  <si>
    <t>36.578.078</t>
  </si>
  <si>
    <t>10.439.593</t>
  </si>
  <si>
    <t>38.766.337</t>
  </si>
  <si>
    <t>12.765.497,097</t>
  </si>
  <si>
    <t>171</t>
  </si>
  <si>
    <t>10.306.019</t>
  </si>
  <si>
    <t>39.242.688</t>
  </si>
  <si>
    <t>13.306.407,991</t>
  </si>
  <si>
    <t>9.383.446</t>
  </si>
  <si>
    <t>38.157.755</t>
  </si>
  <si>
    <t>11.268.976,957</t>
  </si>
  <si>
    <t>7.199.862</t>
  </si>
  <si>
    <t>32.130.275</t>
  </si>
  <si>
    <t>7.849.218,083</t>
  </si>
  <si>
    <t>172</t>
  </si>
  <si>
    <t>9.762.499</t>
  </si>
  <si>
    <t>38.683.937</t>
  </si>
  <si>
    <t>11.942.110,514</t>
  </si>
  <si>
    <t>10.851.571</t>
  </si>
  <si>
    <t>41.868.832</t>
  </si>
  <si>
    <t>13.390.549,686</t>
  </si>
  <si>
    <t>10.628.343</t>
  </si>
  <si>
    <t>40.464.148</t>
  </si>
  <si>
    <t>13.174.185,328</t>
  </si>
  <si>
    <t>11.307.194</t>
  </si>
  <si>
    <t>41.945.775</t>
  </si>
  <si>
    <t>17.753.897,563</t>
  </si>
  <si>
    <t>2000</t>
  </si>
  <si>
    <t>10.949.265</t>
  </si>
  <si>
    <t>41.246.007</t>
  </si>
  <si>
    <t>13.757.167,069</t>
  </si>
  <si>
    <t>10.538.956</t>
  </si>
  <si>
    <t>39.365.266</t>
  </si>
  <si>
    <t>14.310.098,205</t>
  </si>
  <si>
    <t>11.312.634</t>
  </si>
  <si>
    <t>42.480.446</t>
  </si>
  <si>
    <t>15.013.282,368</t>
  </si>
  <si>
    <t>10.256.857</t>
  </si>
  <si>
    <t>38.909.254</t>
  </si>
  <si>
    <t>15.247.677,088</t>
  </si>
  <si>
    <t>10.818.696</t>
  </si>
  <si>
    <t>41.150.937</t>
  </si>
  <si>
    <t>13.877.369,490</t>
  </si>
  <si>
    <t>160</t>
  </si>
  <si>
    <t>9.149.735</t>
  </si>
  <si>
    <t>40.141.712</t>
  </si>
  <si>
    <t>14.556.513,168</t>
  </si>
  <si>
    <t>8.703.856</t>
  </si>
  <si>
    <t>38.202.968</t>
  </si>
  <si>
    <t>12.416.910,077</t>
  </si>
  <si>
    <t>7.263.182</t>
  </si>
  <si>
    <t>33.677.297</t>
  </si>
  <si>
    <t>8.624.523,698</t>
  </si>
  <si>
    <t>163</t>
  </si>
  <si>
    <t>9.011.259</t>
  </si>
  <si>
    <t>38.082.228</t>
  </si>
  <si>
    <t>14.382.219,658</t>
  </si>
  <si>
    <t>9.916.776</t>
  </si>
  <si>
    <t>42.272.756</t>
  </si>
  <si>
    <t>14.292.067,842</t>
  </si>
  <si>
    <t>9.911.728</t>
  </si>
  <si>
    <t>39.602.198</t>
  </si>
  <si>
    <t>15.319.798,541</t>
  </si>
  <si>
    <t>10.489.895</t>
  </si>
  <si>
    <t>40.866.192</t>
  </si>
  <si>
    <t>15.151.515,152</t>
  </si>
  <si>
    <t>2001</t>
  </si>
  <si>
    <t>165,701</t>
  </si>
  <si>
    <t>10.539.019</t>
  </si>
  <si>
    <t>41.439.841</t>
  </si>
  <si>
    <t>27.487.784,195</t>
  </si>
  <si>
    <t>9.597.335</t>
  </si>
  <si>
    <t>37.567.693</t>
  </si>
  <si>
    <t>23.229.328,189</t>
  </si>
  <si>
    <t>10.556.568</t>
  </si>
  <si>
    <t>41.143.916</t>
  </si>
  <si>
    <t>22.862.452,370</t>
  </si>
  <si>
    <t>10.184.006</t>
  </si>
  <si>
    <t>39.148.695</t>
  </si>
  <si>
    <t>23.585.139,014</t>
  </si>
  <si>
    <t>10.867.590</t>
  </si>
  <si>
    <t>41.367.642</t>
  </si>
  <si>
    <t>27.372.281,412</t>
  </si>
  <si>
    <t>10.422.846</t>
  </si>
  <si>
    <t>41.524.943</t>
  </si>
  <si>
    <t>21.189.029,197</t>
  </si>
  <si>
    <t>9.746.612</t>
  </si>
  <si>
    <t>40.670.024</t>
  </si>
  <si>
    <t>21.475.137,421</t>
  </si>
  <si>
    <t>8.849.449</t>
  </si>
  <si>
    <t>37.879.313</t>
  </si>
  <si>
    <t>15.499.029,486</t>
  </si>
  <si>
    <t>9.931.552</t>
  </si>
  <si>
    <t>40.463.953</t>
  </si>
  <si>
    <t>25.246.149,838</t>
  </si>
  <si>
    <t>11.102.302</t>
  </si>
  <si>
    <t>43.389.177</t>
  </si>
  <si>
    <t>24.657.230,897</t>
  </si>
  <si>
    <t>10.621.083</t>
  </si>
  <si>
    <t>39.653.240</t>
  </si>
  <si>
    <t>25.221.322,437</t>
  </si>
  <si>
    <t>10.770.070</t>
  </si>
  <si>
    <t>40.227.347</t>
  </si>
  <si>
    <t>27.669.069,621</t>
  </si>
  <si>
    <t>2002</t>
  </si>
  <si>
    <t>10.898.207</t>
  </si>
  <si>
    <t>41.427.510</t>
  </si>
  <si>
    <t>27.688.287,060</t>
  </si>
  <si>
    <t>10.171.332</t>
  </si>
  <si>
    <t>39.275.778</t>
  </si>
  <si>
    <t>26.339.201,010</t>
  </si>
  <si>
    <t>10.709.707</t>
  </si>
  <si>
    <t>41.392.982</t>
  </si>
  <si>
    <t>25.554.246,150</t>
  </si>
  <si>
    <t>11.057.625</t>
  </si>
  <si>
    <t>41.998.402</t>
  </si>
  <si>
    <t>25.818.157,500</t>
  </si>
  <si>
    <t>171,481</t>
  </si>
  <si>
    <t>11.071.322</t>
  </si>
  <si>
    <t>42.566.819</t>
  </si>
  <si>
    <t>28.948.948,450</t>
  </si>
  <si>
    <t>10.553.562</t>
  </si>
  <si>
    <t>42.677.670</t>
  </si>
  <si>
    <t>26.703.398,600</t>
  </si>
  <si>
    <t>10.023.434</t>
  </si>
  <si>
    <t>42.798.485</t>
  </si>
  <si>
    <t>21.606.673,450</t>
  </si>
  <si>
    <t>8.719.214</t>
  </si>
  <si>
    <t>39.077.795</t>
  </si>
  <si>
    <t>17.549.914,900</t>
  </si>
  <si>
    <t>9.280.214</t>
  </si>
  <si>
    <t>40.665.662</t>
  </si>
  <si>
    <t>27.806.028,610</t>
  </si>
  <si>
    <t>172,904</t>
  </si>
  <si>
    <t>10.709.234</t>
  </si>
  <si>
    <t>46.189.260</t>
  </si>
  <si>
    <t>26.508.372,950</t>
  </si>
  <si>
    <t>10.820.951</t>
  </si>
  <si>
    <t>44.737.378</t>
  </si>
  <si>
    <t>29.601.196,400</t>
  </si>
  <si>
    <t>11.734.949</t>
  </si>
  <si>
    <t>46.878.837</t>
  </si>
  <si>
    <t>30.468.056,280</t>
  </si>
  <si>
    <t>2003</t>
  </si>
  <si>
    <t>11.511.981</t>
  </si>
  <si>
    <t>46.727.036</t>
  </si>
  <si>
    <t>30.513.600</t>
  </si>
  <si>
    <t>10.454.295</t>
  </si>
  <si>
    <t>42.808.628</t>
  </si>
  <si>
    <t>28.933.586,190</t>
  </si>
  <si>
    <t>11.334.917</t>
  </si>
  <si>
    <t>47.662.678</t>
  </si>
  <si>
    <t>33.872.509,790</t>
  </si>
  <si>
    <t>220,492</t>
  </si>
  <si>
    <t>12.238.480</t>
  </si>
  <si>
    <t>50.073.596</t>
  </si>
  <si>
    <t>26.138.011,620</t>
  </si>
  <si>
    <t>13.223.666</t>
  </si>
  <si>
    <t>52.486.368</t>
  </si>
  <si>
    <t>33.014.266</t>
  </si>
  <si>
    <t>12.803.893</t>
  </si>
  <si>
    <t>52.187.552</t>
  </si>
  <si>
    <t>31.542.175,090</t>
  </si>
  <si>
    <t>12.674.970</t>
  </si>
  <si>
    <t>54.045.861</t>
  </si>
  <si>
    <t>25.454.683,180</t>
  </si>
  <si>
    <t>220,421</t>
  </si>
  <si>
    <t>11.470.116</t>
  </si>
  <si>
    <t>50.400.322</t>
  </si>
  <si>
    <t>22.525.569,510</t>
  </si>
  <si>
    <t>12.408.065</t>
  </si>
  <si>
    <t>51.733.181</t>
  </si>
  <si>
    <t>29.970.217,240</t>
  </si>
  <si>
    <t>13.657.650</t>
  </si>
  <si>
    <t>55.263.123</t>
  </si>
  <si>
    <t>31.200.449,920</t>
  </si>
  <si>
    <t>12.833.397</t>
  </si>
  <si>
    <t>51.810.264</t>
  </si>
  <si>
    <t>35.668.455,200</t>
  </si>
  <si>
    <t>13.967.901</t>
  </si>
  <si>
    <t>55.261.740</t>
  </si>
  <si>
    <t>31.624.011,300</t>
  </si>
  <si>
    <t>2004</t>
  </si>
  <si>
    <t>220</t>
  </si>
  <si>
    <t>13.392.033</t>
  </si>
  <si>
    <t>53.736.536</t>
  </si>
  <si>
    <t>34.399.040,660</t>
  </si>
  <si>
    <t>12.653.955</t>
  </si>
  <si>
    <t>50.879.055</t>
  </si>
  <si>
    <t>36.497.762,370</t>
  </si>
  <si>
    <t>13.690.121</t>
  </si>
  <si>
    <t>54.714.741</t>
  </si>
  <si>
    <t>34.600.763,420</t>
  </si>
  <si>
    <t>12.873.657</t>
  </si>
  <si>
    <t>51.488.543</t>
  </si>
  <si>
    <t>29.552.572,890</t>
  </si>
  <si>
    <t>13.477.993</t>
  </si>
  <si>
    <t>52.126.724</t>
  </si>
  <si>
    <t>38.301.192,110</t>
  </si>
  <si>
    <t>12.912.062</t>
  </si>
  <si>
    <t>51.788.314</t>
  </si>
  <si>
    <t>30.088.513,010</t>
  </si>
  <si>
    <t>12.232.184</t>
  </si>
  <si>
    <t>51.798.793</t>
  </si>
  <si>
    <t>26.380.029,070</t>
  </si>
  <si>
    <t>11.079.185</t>
  </si>
  <si>
    <t>48.568.169</t>
  </si>
  <si>
    <t>25.247.944,710</t>
  </si>
  <si>
    <t>12.452.072</t>
  </si>
  <si>
    <t>51.113.804</t>
  </si>
  <si>
    <t>31.560.549,110</t>
  </si>
  <si>
    <t>13.283.714</t>
  </si>
  <si>
    <t>53.025.090</t>
  </si>
  <si>
    <t>32.727.700,320</t>
  </si>
  <si>
    <t>12.831.632</t>
  </si>
  <si>
    <t>50.098.583</t>
  </si>
  <si>
    <t>38.233.457,380</t>
  </si>
  <si>
    <t>14.029.242</t>
  </si>
  <si>
    <t>52.790.328</t>
  </si>
  <si>
    <t>32.381.343,110</t>
  </si>
  <si>
    <t>2005</t>
  </si>
  <si>
    <t>13.328.364</t>
  </si>
  <si>
    <t>51.645.059</t>
  </si>
  <si>
    <t>41.173.608,140</t>
  </si>
  <si>
    <t>12.262.011</t>
  </si>
  <si>
    <t>47.893.120</t>
  </si>
  <si>
    <t>35.427.563,200</t>
  </si>
  <si>
    <t>13.610.281</t>
  </si>
  <si>
    <t>52.789.690</t>
  </si>
  <si>
    <t>36.990.548,770</t>
  </si>
  <si>
    <t>13.365.385</t>
  </si>
  <si>
    <t>51.624.078</t>
  </si>
  <si>
    <t>33.736.369,480</t>
  </si>
  <si>
    <t>13.586.035</t>
  </si>
  <si>
    <t>53.103.610</t>
  </si>
  <si>
    <t>43.280.165,150</t>
  </si>
  <si>
    <t>13.187.556</t>
  </si>
  <si>
    <t>53.680.934</t>
  </si>
  <si>
    <t>33.731.719,120</t>
  </si>
  <si>
    <t>12.230.498</t>
  </si>
  <si>
    <t>52.981.730</t>
  </si>
  <si>
    <t>29.067.880,460</t>
  </si>
  <si>
    <t>11.506.189</t>
  </si>
  <si>
    <t>50.475.069</t>
  </si>
  <si>
    <t>27.464.247,350</t>
  </si>
  <si>
    <t>12.398.099</t>
  </si>
  <si>
    <t>51.780.464</t>
  </si>
  <si>
    <t>32.756.012,490</t>
  </si>
  <si>
    <t>13.431.690</t>
  </si>
  <si>
    <t>54.094.796</t>
  </si>
  <si>
    <t>38.905.134,130</t>
  </si>
  <si>
    <t>12.860.441</t>
  </si>
  <si>
    <t>51.394.839</t>
  </si>
  <si>
    <t>40.460.120,070</t>
  </si>
  <si>
    <t>13.668.080</t>
  </si>
  <si>
    <t>52.927.680</t>
  </si>
  <si>
    <t>36.176.841,150</t>
  </si>
  <si>
    <t>2006</t>
  </si>
  <si>
    <t>13.347.052</t>
  </si>
  <si>
    <t>52.551.866</t>
  </si>
  <si>
    <t>42.763.913,360</t>
  </si>
  <si>
    <t>12.160.478</t>
  </si>
  <si>
    <t>47.887.009</t>
  </si>
  <si>
    <t>38.190.176,670</t>
  </si>
  <si>
    <t>13.244.922</t>
  </si>
  <si>
    <t>52.866.630</t>
  </si>
  <si>
    <t>37.576.389,430</t>
  </si>
  <si>
    <t>12.075.044</t>
  </si>
  <si>
    <t>49.749.409</t>
  </si>
  <si>
    <t>37.491.767,210</t>
  </si>
  <si>
    <t>13.281.767</t>
  </si>
  <si>
    <t>53.896.420</t>
  </si>
  <si>
    <t>46.923.766,070</t>
  </si>
  <si>
    <t>12.227.582</t>
  </si>
  <si>
    <t>53.600.525</t>
  </si>
  <si>
    <t>34.361.420,580</t>
  </si>
  <si>
    <t>11.328.474</t>
  </si>
  <si>
    <t>50.929.685</t>
  </si>
  <si>
    <t>35.058.027,510</t>
  </si>
  <si>
    <t>10.344.764</t>
  </si>
  <si>
    <t>48.101.987</t>
  </si>
  <si>
    <t>27.501.919,340</t>
  </si>
  <si>
    <t>11.408.756</t>
  </si>
  <si>
    <t>49.621.494</t>
  </si>
  <si>
    <t>35.158.302,980</t>
  </si>
  <si>
    <t>13.717.842</t>
  </si>
  <si>
    <t>54.931.675</t>
  </si>
  <si>
    <t>43.382.493,260</t>
  </si>
  <si>
    <t>13.273.064</t>
  </si>
  <si>
    <t>52.811.235</t>
  </si>
  <si>
    <t>43.517.945,490</t>
  </si>
  <si>
    <t>14.324.490</t>
  </si>
  <si>
    <t>55.162.442</t>
  </si>
  <si>
    <t>40.942.192,330</t>
  </si>
  <si>
    <t>2007</t>
  </si>
  <si>
    <t>225</t>
  </si>
  <si>
    <t>14.429.252</t>
  </si>
  <si>
    <t>54.803.907</t>
  </si>
  <si>
    <t>46.164.499,900</t>
  </si>
  <si>
    <t>226</t>
  </si>
  <si>
    <t>13.160.962</t>
  </si>
  <si>
    <t>50.291.859</t>
  </si>
  <si>
    <t>41.652.472,500</t>
  </si>
  <si>
    <t>14.561.847</t>
  </si>
  <si>
    <t>55.851.894</t>
  </si>
  <si>
    <t>40.592.057,310</t>
  </si>
  <si>
    <t>248</t>
  </si>
  <si>
    <t>14.440.521</t>
  </si>
  <si>
    <t>53.405.585</t>
  </si>
  <si>
    <t>41.326.899,470</t>
  </si>
  <si>
    <t>274,900</t>
  </si>
  <si>
    <t>16.327.031</t>
  </si>
  <si>
    <t>60.227.408</t>
  </si>
  <si>
    <t>48.257.352,060</t>
  </si>
  <si>
    <t>16.108.729</t>
  </si>
  <si>
    <t>62.367.006</t>
  </si>
  <si>
    <t>39.800.037,600</t>
  </si>
  <si>
    <t>15.819.597</t>
  </si>
  <si>
    <t>64.996.413</t>
  </si>
  <si>
    <t>40.049.440,100</t>
  </si>
  <si>
    <t>14.954.316</t>
  </si>
  <si>
    <t>62.622.550</t>
  </si>
  <si>
    <t>30.021.994,590</t>
  </si>
  <si>
    <t>15.517.082</t>
  </si>
  <si>
    <t>61.954.897</t>
  </si>
  <si>
    <t>43.358.699,510</t>
  </si>
  <si>
    <t>17.077.292</t>
  </si>
  <si>
    <t>64.951.660</t>
  </si>
  <si>
    <t>44.660.510,780</t>
  </si>
  <si>
    <t>16.200.430</t>
  </si>
  <si>
    <t>61.479.481</t>
  </si>
  <si>
    <t>44.209.819,100</t>
  </si>
  <si>
    <t>17.108.951</t>
  </si>
  <si>
    <t>62.665.550</t>
  </si>
  <si>
    <t>47.817.037,980</t>
  </si>
  <si>
    <t>2008</t>
  </si>
  <si>
    <t>17.288.939</t>
  </si>
  <si>
    <t>63.661.663</t>
  </si>
  <si>
    <t>16.512.861</t>
  </si>
  <si>
    <t>61.149.688</t>
  </si>
  <si>
    <t>16.989.164</t>
  </si>
  <si>
    <t>59.965.912</t>
  </si>
  <si>
    <t>275,500</t>
  </si>
  <si>
    <t>17.313.997,677</t>
  </si>
  <si>
    <t>63.635.771</t>
  </si>
  <si>
    <t>17.065.067</t>
  </si>
  <si>
    <t>64.019.138</t>
  </si>
  <si>
    <t>16.937.021,781</t>
  </si>
  <si>
    <t>65.045.357</t>
  </si>
  <si>
    <t>16.377.384,048</t>
  </si>
  <si>
    <t>66.598.706</t>
  </si>
  <si>
    <t>15.080.570,614</t>
  </si>
  <si>
    <t>63.633.453</t>
  </si>
  <si>
    <t>16.431.982,690</t>
  </si>
  <si>
    <t>63.001.565</t>
  </si>
  <si>
    <t>17.662.808,659</t>
  </si>
  <si>
    <t>69.556.341</t>
  </si>
  <si>
    <t>16.778.881,253</t>
  </si>
  <si>
    <t>65.006.973</t>
  </si>
  <si>
    <t>18.004.687</t>
  </si>
  <si>
    <t>66.755.310</t>
  </si>
  <si>
    <t>2009</t>
  </si>
  <si>
    <t>275,517</t>
  </si>
  <si>
    <t>17.420.161,657</t>
  </si>
  <si>
    <t>65.302.632</t>
  </si>
  <si>
    <t>51.431.833,100</t>
  </si>
  <si>
    <t>16.068.840,699</t>
  </si>
  <si>
    <t>59.575.256</t>
  </si>
  <si>
    <t>50.647.174,100</t>
  </si>
  <si>
    <t>16.805.708</t>
  </si>
  <si>
    <t>64.939.262</t>
  </si>
  <si>
    <t>51.658.526,800</t>
  </si>
  <si>
    <t>16.805.708,384</t>
  </si>
  <si>
    <t>61.604.125</t>
  </si>
  <si>
    <t>50.096.327,500</t>
  </si>
  <si>
    <t>17.221.726,094</t>
  </si>
  <si>
    <t>63.417.347</t>
  </si>
  <si>
    <t>49.500.157,200</t>
  </si>
  <si>
    <t>16.662.884,781</t>
  </si>
  <si>
    <t>61.030.621</t>
  </si>
  <si>
    <t>48.785.671,400</t>
  </si>
  <si>
    <t>16.039.534,551</t>
  </si>
  <si>
    <t>64.607.864</t>
  </si>
  <si>
    <t>43.209.967,200</t>
  </si>
  <si>
    <t>15.032.026,177</t>
  </si>
  <si>
    <t>61.836.897</t>
  </si>
  <si>
    <t>31.730.642</t>
  </si>
  <si>
    <t>16.519.505,798</t>
  </si>
  <si>
    <t>65.306.420</t>
  </si>
  <si>
    <t>47.117.221,200</t>
  </si>
  <si>
    <t>17.218.856</t>
  </si>
  <si>
    <t>66.870.048</t>
  </si>
  <si>
    <t>47.508.883,100</t>
  </si>
  <si>
    <t>16.644.332,062</t>
  </si>
  <si>
    <t>62.429.235</t>
  </si>
  <si>
    <t>49.572.301</t>
  </si>
  <si>
    <t>17.712.830,358</t>
  </si>
  <si>
    <t>63.404.484</t>
  </si>
  <si>
    <t>51.805.977,200</t>
  </si>
  <si>
    <t>2010</t>
  </si>
  <si>
    <t>17.429.229</t>
  </si>
  <si>
    <t>63.183.532</t>
  </si>
  <si>
    <t>-</t>
  </si>
  <si>
    <t>16.153.339</t>
  </si>
  <si>
    <t>58.136.747</t>
  </si>
  <si>
    <t>17.839.486</t>
  </si>
  <si>
    <t>64.173.200</t>
  </si>
  <si>
    <t>16.924.239</t>
  </si>
  <si>
    <t>61.574.400</t>
  </si>
  <si>
    <t>17.515.228</t>
  </si>
  <si>
    <t>63.895.510</t>
  </si>
  <si>
    <t>15.303.912</t>
  </si>
  <si>
    <t>59.735.065</t>
  </si>
  <si>
    <t>15.342.053</t>
  </si>
  <si>
    <t>61.354.340</t>
  </si>
  <si>
    <t>15.107.137</t>
  </si>
  <si>
    <t>60.548.308</t>
  </si>
  <si>
    <t>16.268.030</t>
  </si>
  <si>
    <t>62.731.332</t>
  </si>
  <si>
    <t>277,737</t>
  </si>
  <si>
    <t>16.876.111</t>
  </si>
  <si>
    <t>63.864.260</t>
  </si>
  <si>
    <t>16.399.684</t>
  </si>
  <si>
    <t>60.585.809</t>
  </si>
  <si>
    <t>17.690.485</t>
  </si>
  <si>
    <t>62.656.246</t>
  </si>
  <si>
    <t>2011</t>
  </si>
  <si>
    <t>17.135.492</t>
  </si>
  <si>
    <t>61.544.008</t>
  </si>
  <si>
    <t>15.752.771</t>
  </si>
  <si>
    <t>56.873.770</t>
  </si>
  <si>
    <t>17.641.103</t>
  </si>
  <si>
    <t>63.302.652</t>
  </si>
  <si>
    <t>283,406</t>
  </si>
  <si>
    <t>16.833.418</t>
  </si>
  <si>
    <t>60.026.435</t>
  </si>
  <si>
    <t>17.625.496</t>
  </si>
  <si>
    <t>63.030.416</t>
  </si>
  <si>
    <t>16.925.809</t>
  </si>
  <si>
    <t>63.131.325</t>
  </si>
  <si>
    <t>16.467.928,550</t>
  </si>
  <si>
    <t>64.201.728</t>
  </si>
  <si>
    <t>16.363.905,120</t>
  </si>
  <si>
    <t>63.900.695</t>
  </si>
  <si>
    <t>16.779.664</t>
  </si>
  <si>
    <t>63.958.806</t>
  </si>
  <si>
    <t>17.264.624</t>
  </si>
  <si>
    <t>65.228.318</t>
  </si>
  <si>
    <t>16.862.452</t>
  </si>
  <si>
    <t>61.059.002</t>
  </si>
  <si>
    <t>18.168.322</t>
  </si>
  <si>
    <t>63.195.903</t>
  </si>
  <si>
    <t>2012</t>
  </si>
  <si>
    <t>17.725.625</t>
  </si>
  <si>
    <t>62.601.549</t>
  </si>
  <si>
    <t>16.731.031</t>
  </si>
  <si>
    <t>58.987.793</t>
  </si>
  <si>
    <t>17.431.699</t>
  </si>
  <si>
    <t>61.661.774</t>
  </si>
  <si>
    <t>16.956.487</t>
  </si>
  <si>
    <t>58.957.168</t>
  </si>
  <si>
    <t>17.696.597</t>
  </si>
  <si>
    <t>61.627.287</t>
  </si>
  <si>
    <t>17.147.946</t>
  </si>
  <si>
    <t>63.144.715</t>
  </si>
  <si>
    <t>16.226.981</t>
  </si>
  <si>
    <t>62.788.352</t>
  </si>
  <si>
    <t>14.831.941</t>
  </si>
  <si>
    <t>59.229.313</t>
  </si>
  <si>
    <t>15.795.153</t>
  </si>
  <si>
    <t>60.270.537</t>
  </si>
  <si>
    <t>14.771.757</t>
  </si>
  <si>
    <t>58.334.569</t>
  </si>
  <si>
    <t>14.189.353</t>
  </si>
  <si>
    <t>53.322.448</t>
  </si>
  <si>
    <t>14.272.667</t>
  </si>
  <si>
    <t>52.356.322</t>
  </si>
  <si>
    <t>2013</t>
  </si>
  <si>
    <t>14.641.269</t>
  </si>
  <si>
    <t>53.080.793</t>
  </si>
  <si>
    <t>13.937.898</t>
  </si>
  <si>
    <t>49.281.511</t>
  </si>
  <si>
    <t>14.391.405</t>
  </si>
  <si>
    <t>51.200.533</t>
  </si>
  <si>
    <t>14.730.242</t>
  </si>
  <si>
    <t>51.263.474</t>
  </si>
  <si>
    <t>14.758.735</t>
  </si>
  <si>
    <t>52.784.422</t>
  </si>
  <si>
    <t>14.175.056</t>
  </si>
  <si>
    <t>50.823.598</t>
  </si>
  <si>
    <t>14.155.796</t>
  </si>
  <si>
    <t>52.133.239</t>
  </si>
  <si>
    <t>48.100.551</t>
  </si>
  <si>
    <t>13.852.408</t>
  </si>
  <si>
    <t>49.608.350</t>
  </si>
  <si>
    <t>283,405</t>
  </si>
  <si>
    <t>15.021.575</t>
  </si>
  <si>
    <t>51.563.916</t>
  </si>
  <si>
    <t>14.126.109</t>
  </si>
  <si>
    <t>47.683.724</t>
  </si>
  <si>
    <t>14.858.464</t>
  </si>
  <si>
    <t>48.987.302</t>
  </si>
  <si>
    <t>2014</t>
  </si>
  <si>
    <t>14.918.277</t>
  </si>
  <si>
    <t>49.100.914</t>
  </si>
  <si>
    <t>13.417.013</t>
  </si>
  <si>
    <t>44.204.931</t>
  </si>
  <si>
    <t>14.750.793</t>
  </si>
  <si>
    <t>48.127.204</t>
  </si>
  <si>
    <t>14.299.865</t>
  </si>
  <si>
    <t>47.718.438</t>
  </si>
  <si>
    <t>14.733.165</t>
  </si>
  <si>
    <t>50.357.915</t>
  </si>
  <si>
    <t>14.028.770</t>
  </si>
  <si>
    <t>49.126.411</t>
  </si>
  <si>
    <t>13.356.779</t>
  </si>
  <si>
    <t>49.450.725</t>
  </si>
  <si>
    <t>11.590.210</t>
  </si>
  <si>
    <t>45.977.192</t>
  </si>
  <si>
    <t>13.881.571</t>
  </si>
  <si>
    <t>49.670.927</t>
  </si>
  <si>
    <t>15.449.789</t>
  </si>
  <si>
    <t>51.970.558</t>
  </si>
  <si>
    <t>14.545.386</t>
  </si>
  <si>
    <t>47.170.478</t>
  </si>
  <si>
    <t>15.212.679</t>
  </si>
  <si>
    <t>49.446.142</t>
  </si>
  <si>
    <t>2015</t>
  </si>
  <si>
    <t>15.060.320</t>
  </si>
  <si>
    <t>49.487.150</t>
  </si>
  <si>
    <t>13.836.049</t>
  </si>
  <si>
    <t>44.582.055</t>
  </si>
  <si>
    <t>284,973</t>
  </si>
  <si>
    <t>15.242.638</t>
  </si>
  <si>
    <t>48.845.395</t>
  </si>
  <si>
    <t>14.819.710</t>
  </si>
  <si>
    <t>48.139.939</t>
  </si>
  <si>
    <t>15.116.187</t>
  </si>
  <si>
    <t>51.148.210</t>
  </si>
  <si>
    <t>14.423.826</t>
  </si>
  <si>
    <t>50.508.296</t>
  </si>
  <si>
    <t>13.498.227</t>
  </si>
  <si>
    <t>50.150.608</t>
  </si>
  <si>
    <t>11.176.843</t>
  </si>
  <si>
    <t>45.093.926</t>
  </si>
  <si>
    <t>13.424.871</t>
  </si>
  <si>
    <t>48.038.165</t>
  </si>
  <si>
    <t>15.214.838</t>
  </si>
  <si>
    <t>51.039.215</t>
  </si>
  <si>
    <t>14.706.856</t>
  </si>
  <si>
    <t>47.199.006</t>
  </si>
  <si>
    <t>14.907.664</t>
  </si>
  <si>
    <t>47.759.220</t>
  </si>
  <si>
    <t>2016</t>
  </si>
  <si>
    <t>15.059.337</t>
  </si>
  <si>
    <t>48.025.495</t>
  </si>
  <si>
    <t>14.566.645</t>
  </si>
  <si>
    <t>46.090.645</t>
  </si>
  <si>
    <t>15.349.108</t>
  </si>
  <si>
    <t>48.744.261</t>
  </si>
  <si>
    <t>14.963.819</t>
  </si>
  <si>
    <t>48.270.173</t>
  </si>
  <si>
    <t>14.021.459</t>
  </si>
  <si>
    <t>49.093.094</t>
  </si>
  <si>
    <t>13.820.315</t>
  </si>
  <si>
    <t>49.144.298</t>
  </si>
  <si>
    <t>13.121.868</t>
  </si>
  <si>
    <t>47.720.550</t>
  </si>
  <si>
    <t>14.413.849</t>
  </si>
  <si>
    <t>49.509.410</t>
  </si>
  <si>
    <t>16.342.724</t>
  </si>
  <si>
    <t>52.360.551</t>
  </si>
  <si>
    <t>16.245.374</t>
  </si>
  <si>
    <t>49.428.175</t>
  </si>
  <si>
    <t>17.105.153</t>
  </si>
  <si>
    <t>51.451.389</t>
  </si>
  <si>
    <t>2017</t>
  </si>
  <si>
    <t>17.321.910</t>
  </si>
  <si>
    <t>51.992.576</t>
  </si>
  <si>
    <t>15.166.319</t>
  </si>
  <si>
    <t>46.010.720</t>
  </si>
  <si>
    <t>285</t>
  </si>
  <si>
    <t>16.816.660</t>
  </si>
  <si>
    <t>50.733.503</t>
  </si>
  <si>
    <t>16.291.165</t>
  </si>
  <si>
    <t>48.920.507</t>
  </si>
  <si>
    <t>17.482.855</t>
  </si>
  <si>
    <t>54.078.997</t>
  </si>
  <si>
    <t>16.106.155</t>
  </si>
  <si>
    <t>52.968.261</t>
  </si>
  <si>
    <t>13.968.882</t>
  </si>
  <si>
    <t>48.002.525</t>
  </si>
  <si>
    <t>13.300.564</t>
  </si>
  <si>
    <t>46.819.053</t>
  </si>
  <si>
    <t>15.396.210</t>
  </si>
  <si>
    <t>50.289.827</t>
  </si>
  <si>
    <t>17.372.487</t>
  </si>
  <si>
    <t>53.541.612</t>
  </si>
  <si>
    <t>16.689.131</t>
  </si>
  <si>
    <t>48.956.527</t>
  </si>
  <si>
    <t>16.453.078</t>
  </si>
  <si>
    <t>48.172.259</t>
  </si>
  <si>
    <t>2018</t>
  </si>
  <si>
    <t>17.643.837</t>
  </si>
  <si>
    <t>49.785.747</t>
  </si>
  <si>
    <t>16.026.363</t>
  </si>
  <si>
    <t>45.190.377</t>
  </si>
  <si>
    <t>17.071.017</t>
  </si>
  <si>
    <t>48.607.204</t>
  </si>
  <si>
    <t>17.077.809</t>
  </si>
  <si>
    <t>48.017.097</t>
  </si>
  <si>
    <t>17.306.258</t>
  </si>
  <si>
    <t>49.413.197</t>
  </si>
  <si>
    <t>15.344.682</t>
  </si>
  <si>
    <t>46.230.083</t>
  </si>
  <si>
    <t>14.295.139</t>
  </si>
  <si>
    <t>45.819.111</t>
  </si>
  <si>
    <t>11.584.222</t>
  </si>
  <si>
    <t>41.664.115</t>
  </si>
  <si>
    <t>14.162.731</t>
  </si>
  <si>
    <t>46.249.769</t>
  </si>
  <si>
    <t>16.803.491</t>
  </si>
  <si>
    <t>49.531.650</t>
  </si>
  <si>
    <t>16.001.524</t>
  </si>
  <si>
    <t>46.162.475</t>
  </si>
  <si>
    <t>15.706.051</t>
  </si>
  <si>
    <t>46.073.559</t>
  </si>
  <si>
    <t>2019</t>
  </si>
  <si>
    <t>16.792.444</t>
  </si>
  <si>
    <t>47.635.567</t>
  </si>
  <si>
    <t>14.840.091</t>
  </si>
  <si>
    <t>42.694.315</t>
  </si>
  <si>
    <t>16.153.899</t>
  </si>
  <si>
    <t>46.353.037</t>
  </si>
  <si>
    <t>15.567.222</t>
  </si>
  <si>
    <t>44.849.701</t>
  </si>
  <si>
    <t>15.755.630</t>
  </si>
  <si>
    <t>46.286.104</t>
  </si>
  <si>
    <t>45.805.501</t>
  </si>
  <si>
    <t>13.395.706</t>
  </si>
  <si>
    <t>45.624.348</t>
  </si>
  <si>
    <t>12.015.552</t>
  </si>
  <si>
    <t>41.809.550</t>
  </si>
  <si>
    <t>14.313.329</t>
  </si>
  <si>
    <t>45.220.237</t>
  </si>
  <si>
    <t>16.977.002</t>
  </si>
  <si>
    <t>48.850.671</t>
  </si>
  <si>
    <t>16.116.614</t>
  </si>
  <si>
    <t>45.364.231</t>
  </si>
  <si>
    <t>15.958.774</t>
  </si>
  <si>
    <t>45.811.612</t>
  </si>
  <si>
    <t>2020</t>
  </si>
  <si>
    <t>16.952.869</t>
  </si>
  <si>
    <t>47.878.814</t>
  </si>
  <si>
    <t>15.985.176</t>
  </si>
  <si>
    <t>45.055.287</t>
  </si>
  <si>
    <t>14.444.140</t>
  </si>
  <si>
    <t>42.733.623</t>
  </si>
  <si>
    <t>33.734.827</t>
  </si>
  <si>
    <t>11.548.959</t>
  </si>
  <si>
    <t>37.881.990</t>
  </si>
  <si>
    <t>13.634.236</t>
  </si>
  <si>
    <t>41.992.981</t>
  </si>
  <si>
    <t>13.533.425</t>
  </si>
  <si>
    <t>44.361.348</t>
  </si>
  <si>
    <t>11.772.318</t>
  </si>
  <si>
    <t>41.842.759</t>
  </si>
  <si>
    <t>14.006.869</t>
  </si>
  <si>
    <t>44.375.606</t>
  </si>
  <si>
    <t>16.956.657</t>
  </si>
  <si>
    <t>48.734.371</t>
  </si>
  <si>
    <t>FUENTE: Metro de Madrid, S.A. Estadística mensual</t>
  </si>
  <si>
    <t>OBSERVACIONES: El nº de líneas en cada año es el siguiente: - de 1988 a 1998: 10 y 1 ramal , - de enero de 1999 a marzo de 2003: 11 y 1 ramal, - desde abril de 2003: 12 y un ramal; desde 2006 .-12 (+TFM+ y 1 RAMAL), desde mayo de 2007, 12 (+TFM+MetroE+MetroN y 1 RAMAL)+ML1.  Distancia con maniobra (Kms) se entiende como distancia total de las líneas incluidos los sacos de las mismas. Coches kilómetros: Se entiende por distancia recorrida por todos los coches que componen los trenes</t>
  </si>
  <si>
    <t xml:space="preserve">Periodo </t>
  </si>
  <si>
    <t>desde</t>
  </si>
  <si>
    <t>hasta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</si>
</sst>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m\-yy;@"/>
  </numFmts>
  <fonts count="41">
    <font>
      <sz val="10"/>
      <name val="Arial"/>
      <family val="0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right"/>
    </xf>
    <xf numFmtId="0" fontId="29" fillId="34" borderId="0" xfId="0" applyFont="1" applyFill="1" applyAlignment="1">
      <alignment/>
    </xf>
    <xf numFmtId="166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 horizontal="left"/>
    </xf>
    <xf numFmtId="0" fontId="23" fillId="34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acter&#237;sticas%20principales%20del%20servicio%20de%20autobuses%202013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ssed"/>
      <sheetName val="raw data"/>
      <sheetName val="meta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2"/>
  <sheetViews>
    <sheetView tabSelected="1" zoomScalePageLayoutView="0" workbookViewId="0" topLeftCell="A191">
      <selection activeCell="B3" sqref="B3"/>
    </sheetView>
  </sheetViews>
  <sheetFormatPr defaultColWidth="11.421875" defaultRowHeight="12.75"/>
  <sheetData>
    <row r="1" spans="1:6" ht="15">
      <c r="A1" s="7" t="s">
        <v>1125</v>
      </c>
      <c r="B1" s="7" t="s">
        <v>1126</v>
      </c>
      <c r="C1" s="7" t="s">
        <v>1127</v>
      </c>
      <c r="D1" s="11" t="str">
        <f>'MadridDatos 1.0'!B6</f>
        <v>Distancia con maniobra (kms)</v>
      </c>
      <c r="E1" s="11" t="str">
        <f>'MadridDatos 1.0'!C6</f>
        <v>Coches/Kilómetros</v>
      </c>
      <c r="F1" s="11" t="str">
        <f>'MadridDatos 1.0'!D6</f>
        <v>Consumo de energía eléctrica kW/h</v>
      </c>
    </row>
    <row r="2" spans="1:6" ht="12.75">
      <c r="A2" s="8" t="str">
        <f>CONCATENATE(MONTH(B2),"/",YEAR(B2))</f>
        <v>1/1988</v>
      </c>
      <c r="B2" s="9">
        <v>32143</v>
      </c>
      <c r="C2" s="10">
        <f>_XLL.MONATSENDE(B2,0)</f>
        <v>32173</v>
      </c>
      <c r="D2" t="str">
        <f>'MadridDatos 1.0'!B8</f>
        <v>112,550</v>
      </c>
      <c r="E2" t="str">
        <f>'MadridDatos 1.0'!C8</f>
        <v>7.561.925</v>
      </c>
      <c r="F2" t="str">
        <f>'MadridDatos 1.0'!D8</f>
        <v>27.154.671</v>
      </c>
    </row>
    <row r="3" spans="1:6" ht="12.75">
      <c r="A3" s="8" t="str">
        <f>CONCATENATE(MONTH(B3),"/",YEAR(B3))</f>
        <v>2/1988</v>
      </c>
      <c r="B3" s="9">
        <f>IF('MadridDatos 1.0'!B9&lt;&gt;"",_XLL.EDATUM(B2,1),"")</f>
        <v>32174</v>
      </c>
      <c r="C3" s="10">
        <f>_XLL.MONATSENDE(B3,0)</f>
        <v>32202</v>
      </c>
      <c r="D3" t="str">
        <f>'MadridDatos 1.0'!B9</f>
        <v>112,550</v>
      </c>
      <c r="E3" t="str">
        <f>'MadridDatos 1.0'!C9</f>
        <v>7.032.379</v>
      </c>
      <c r="F3" t="str">
        <f>'MadridDatos 1.0'!D9</f>
        <v>25.571.992</v>
      </c>
    </row>
    <row r="4" spans="1:6" ht="12.75">
      <c r="A4" s="8" t="str">
        <f aca="true" t="shared" si="0" ref="A4:A16">CONCATENATE(MONTH(B4),"/",YEAR(B4))</f>
        <v>3/1988</v>
      </c>
      <c r="B4" s="9">
        <f>IF('MadridDatos 1.0'!B10&lt;&gt;"",_XLL.EDATUM(B3,1),"")</f>
        <v>32203</v>
      </c>
      <c r="C4" s="10">
        <f aca="true" t="shared" si="1" ref="C4:C16">_XLL.MONATSENDE(B4,0)</f>
        <v>32233</v>
      </c>
      <c r="D4" t="str">
        <f>'MadridDatos 1.0'!B10</f>
        <v>112,550</v>
      </c>
      <c r="E4" t="str">
        <f>'MadridDatos 1.0'!C10</f>
        <v>7.437.982</v>
      </c>
      <c r="F4" t="str">
        <f>'MadridDatos 1.0'!D10</f>
        <v>27.037.452</v>
      </c>
    </row>
    <row r="5" spans="1:6" ht="12.75">
      <c r="A5" s="8" t="str">
        <f t="shared" si="0"/>
        <v>4/1988</v>
      </c>
      <c r="B5" s="9">
        <f>IF('MadridDatos 1.0'!B11&lt;&gt;"",_XLL.EDATUM(B4,1),"")</f>
        <v>32234</v>
      </c>
      <c r="C5" s="10">
        <f t="shared" si="1"/>
        <v>32263</v>
      </c>
      <c r="D5" t="str">
        <f>'MadridDatos 1.0'!B11</f>
        <v>112,550</v>
      </c>
      <c r="E5" t="str">
        <f>'MadridDatos 1.0'!C11</f>
        <v>7.052.656</v>
      </c>
      <c r="F5" t="str">
        <f>'MadridDatos 1.0'!D11</f>
        <v>25.587.050</v>
      </c>
    </row>
    <row r="6" spans="1:6" ht="12.75">
      <c r="A6" s="8" t="str">
        <f t="shared" si="0"/>
        <v>5/1988</v>
      </c>
      <c r="B6" s="9">
        <f>IF('MadridDatos 1.0'!B12&lt;&gt;"",_XLL.EDATUM(B5,1),"")</f>
        <v>32264</v>
      </c>
      <c r="C6" s="10">
        <f t="shared" si="1"/>
        <v>32294</v>
      </c>
      <c r="D6" t="str">
        <f>'MadridDatos 1.0'!B12</f>
        <v>112,550</v>
      </c>
      <c r="E6" t="str">
        <f>'MadridDatos 1.0'!C12</f>
        <v>7.422.776</v>
      </c>
      <c r="F6" t="str">
        <f>'MadridDatos 1.0'!D12</f>
        <v>26.758.244</v>
      </c>
    </row>
    <row r="7" spans="1:6" ht="12.75">
      <c r="A7" s="8" t="str">
        <f t="shared" si="0"/>
        <v>6/1988</v>
      </c>
      <c r="B7" s="9">
        <f>IF('MadridDatos 1.0'!B13&lt;&gt;"",_XLL.EDATUM(B6,1),"")</f>
        <v>32295</v>
      </c>
      <c r="C7" s="10">
        <f t="shared" si="1"/>
        <v>32324</v>
      </c>
      <c r="D7" t="str">
        <f>'MadridDatos 1.0'!B13</f>
        <v>112,550</v>
      </c>
      <c r="E7" t="str">
        <f>'MadridDatos 1.0'!C13</f>
        <v>6.797.134</v>
      </c>
      <c r="F7" t="str">
        <f>'MadridDatos 1.0'!D13</f>
        <v>24.998.769</v>
      </c>
    </row>
    <row r="8" spans="1:6" ht="12.75">
      <c r="A8" s="8" t="str">
        <f t="shared" si="0"/>
        <v>7/1988</v>
      </c>
      <c r="B8" s="9">
        <f>IF('MadridDatos 1.0'!B14&lt;&gt;"",_XLL.EDATUM(B7,1),"")</f>
        <v>32325</v>
      </c>
      <c r="C8" s="10">
        <f t="shared" si="1"/>
        <v>32355</v>
      </c>
      <c r="D8" t="str">
        <f>'MadridDatos 1.0'!B14</f>
        <v>112,550</v>
      </c>
      <c r="E8" t="str">
        <f>'MadridDatos 1.0'!C14</f>
        <v>6.233.165</v>
      </c>
      <c r="F8" t="str">
        <f>'MadridDatos 1.0'!D14</f>
        <v>23.811.232</v>
      </c>
    </row>
    <row r="9" spans="1:6" ht="12.75">
      <c r="A9" s="8" t="str">
        <f t="shared" si="0"/>
        <v>8/1988</v>
      </c>
      <c r="B9" s="9">
        <f>IF('MadridDatos 1.0'!B15&lt;&gt;"",_XLL.EDATUM(B8,1),"")</f>
        <v>32356</v>
      </c>
      <c r="C9" s="10">
        <f t="shared" si="1"/>
        <v>32386</v>
      </c>
      <c r="D9" t="str">
        <f>'MadridDatos 1.0'!B15</f>
        <v>112,550</v>
      </c>
      <c r="E9" t="str">
        <f>'MadridDatos 1.0'!C15</f>
        <v>4.617.590</v>
      </c>
      <c r="F9" t="str">
        <f>'MadridDatos 1.0'!D15</f>
        <v>19.602.199</v>
      </c>
    </row>
    <row r="10" spans="1:6" ht="12.75">
      <c r="A10" s="8" t="str">
        <f t="shared" si="0"/>
        <v>9/1988</v>
      </c>
      <c r="B10" s="9">
        <f>IF('MadridDatos 1.0'!B16&lt;&gt;"",_XLL.EDATUM(B9,1),"")</f>
        <v>32387</v>
      </c>
      <c r="C10" s="10">
        <f t="shared" si="1"/>
        <v>32416</v>
      </c>
      <c r="D10" t="str">
        <f>'MadridDatos 1.0'!B16</f>
        <v>112,550</v>
      </c>
      <c r="E10" t="str">
        <f>'MadridDatos 1.0'!C16</f>
        <v>6.908.642</v>
      </c>
      <c r="F10" t="str">
        <f>'MadridDatos 1.0'!D16</f>
        <v>25.354.759</v>
      </c>
    </row>
    <row r="11" spans="1:6" ht="12.75">
      <c r="A11" s="8" t="str">
        <f t="shared" si="0"/>
        <v>10/1988</v>
      </c>
      <c r="B11" s="9">
        <f>IF('MadridDatos 1.0'!B17&lt;&gt;"",_XLL.EDATUM(B10,1),"")</f>
        <v>32417</v>
      </c>
      <c r="C11" s="10">
        <f t="shared" si="1"/>
        <v>32447</v>
      </c>
      <c r="D11" t="str">
        <f>'MadridDatos 1.0'!B17</f>
        <v>112,550</v>
      </c>
      <c r="E11" t="str">
        <f>'MadridDatos 1.0'!C17</f>
        <v>7.080.374</v>
      </c>
      <c r="F11" t="str">
        <f>'MadridDatos 1.0'!D17</f>
        <v>26.038.059</v>
      </c>
    </row>
    <row r="12" spans="1:6" ht="12.75">
      <c r="A12" s="8" t="str">
        <f t="shared" si="0"/>
        <v>11/1988</v>
      </c>
      <c r="B12" s="9">
        <f>IF('MadridDatos 1.0'!B18&lt;&gt;"",_XLL.EDATUM(B11,1),"")</f>
        <v>32448</v>
      </c>
      <c r="C12" s="10">
        <f t="shared" si="1"/>
        <v>32477</v>
      </c>
      <c r="D12" t="str">
        <f>'MadridDatos 1.0'!B18</f>
        <v>112,550</v>
      </c>
      <c r="E12" t="str">
        <f>'MadridDatos 1.0'!C18</f>
        <v>6.919.804</v>
      </c>
      <c r="F12" t="str">
        <f>'MadridDatos 1.0'!D18</f>
        <v>25.645.947</v>
      </c>
    </row>
    <row r="13" spans="1:6" ht="12.75">
      <c r="A13" s="8" t="str">
        <f t="shared" si="0"/>
        <v>12/1988</v>
      </c>
      <c r="B13" s="9">
        <f>IF('MadridDatos 1.0'!B19&lt;&gt;"",_XLL.EDATUM(B12,1),"")</f>
        <v>32478</v>
      </c>
      <c r="C13" s="10">
        <f t="shared" si="1"/>
        <v>32508</v>
      </c>
      <c r="D13" t="str">
        <f>'MadridDatos 1.0'!B19</f>
        <v>112,550</v>
      </c>
      <c r="E13" t="str">
        <f>'MadridDatos 1.0'!C19</f>
        <v>7.037.922</v>
      </c>
      <c r="F13" t="str">
        <f>'MadridDatos 1.0'!D19</f>
        <v>25.997.241</v>
      </c>
    </row>
    <row r="14" spans="1:6" ht="12.75">
      <c r="A14" s="8">
        <f>IF(B14&lt;&gt;"",CONCATENATE(MONTH(B14),"/",YEAR(B14)),"")</f>
      </c>
      <c r="B14" s="9">
        <f>IF('MadridDatos 1.0'!B20&lt;&gt;"",IF(B1&lt;&gt;"",_XLL.EDATUM(B1,12),""),"")</f>
      </c>
      <c r="C14" s="10">
        <f>IF(B14&lt;&gt;"",_XLL.MONATSENDE(B14,0),"")</f>
      </c>
      <c r="D14">
        <f>'MadridDatos 1.0'!B20</f>
        <v>0</v>
      </c>
      <c r="E14">
        <f>'MadridDatos 1.0'!C20</f>
        <v>0</v>
      </c>
      <c r="F14">
        <f>'MadridDatos 1.0'!D20</f>
        <v>0</v>
      </c>
    </row>
    <row r="15" spans="1:6" ht="12.75">
      <c r="A15" s="8" t="str">
        <f aca="true" t="shared" si="2" ref="A15:A78">IF(B15&lt;&gt;"",CONCATENATE(MONTH(B15),"/",YEAR(B15)),"")</f>
        <v>1/1989</v>
      </c>
      <c r="B15" s="9">
        <f>IF('MadridDatos 1.0'!B21&lt;&gt;"",IF(B2&lt;&gt;"",_XLL.EDATUM(B2,12),""),"")</f>
        <v>32509</v>
      </c>
      <c r="C15" s="10">
        <f aca="true" t="shared" si="3" ref="C15:C78">IF(B15&lt;&gt;"",_XLL.MONATSENDE(B15,0),"")</f>
        <v>32539</v>
      </c>
      <c r="D15" t="str">
        <f>'MadridDatos 1.0'!B21</f>
        <v>112,550</v>
      </c>
      <c r="E15" t="str">
        <f>'MadridDatos 1.0'!C21</f>
        <v>7.237.963</v>
      </c>
      <c r="F15" t="str">
        <f>'MadridDatos 1.0'!D21</f>
        <v>26.850.767</v>
      </c>
    </row>
    <row r="16" spans="1:6" ht="12.75">
      <c r="A16" s="8" t="str">
        <f t="shared" si="2"/>
        <v>2/1989</v>
      </c>
      <c r="B16" s="9">
        <f>IF('MadridDatos 1.0'!B22&lt;&gt;"",IF(B3&lt;&gt;"",_XLL.EDATUM(B3,12),""),"")</f>
        <v>32540</v>
      </c>
      <c r="C16" s="10">
        <f t="shared" si="3"/>
        <v>32567</v>
      </c>
      <c r="D16" t="str">
        <f>'MadridDatos 1.0'!B22</f>
        <v>112,550</v>
      </c>
      <c r="E16" t="str">
        <f>'MadridDatos 1.0'!C22</f>
        <v>6.551.682</v>
      </c>
      <c r="F16" t="str">
        <f>'MadridDatos 1.0'!D22</f>
        <v>24.336.835</v>
      </c>
    </row>
    <row r="17" spans="1:6" ht="12.75">
      <c r="A17" s="8" t="str">
        <f t="shared" si="2"/>
        <v>3/1989</v>
      </c>
      <c r="B17" s="9">
        <f>IF('MadridDatos 1.0'!B23&lt;&gt;"",IF(B4&lt;&gt;"",_XLL.EDATUM(B4,12),""),"")</f>
        <v>32568</v>
      </c>
      <c r="C17" s="10">
        <f t="shared" si="3"/>
        <v>32598</v>
      </c>
      <c r="D17" t="str">
        <f>'MadridDatos 1.0'!B23</f>
        <v>112,550</v>
      </c>
      <c r="E17" t="str">
        <f>'MadridDatos 1.0'!C23</f>
        <v>7.115.241</v>
      </c>
      <c r="F17" t="str">
        <f>'MadridDatos 1.0'!D23</f>
        <v>26.293.342</v>
      </c>
    </row>
    <row r="18" spans="1:6" ht="12.75">
      <c r="A18" s="8" t="str">
        <f t="shared" si="2"/>
        <v>4/1989</v>
      </c>
      <c r="B18" s="9">
        <f>IF('MadridDatos 1.0'!B24&lt;&gt;"",IF(B5&lt;&gt;"",_XLL.EDATUM(B5,12),""),"")</f>
        <v>32599</v>
      </c>
      <c r="C18" s="10">
        <f t="shared" si="3"/>
        <v>32628</v>
      </c>
      <c r="D18" t="str">
        <f>'MadridDatos 1.0'!B24</f>
        <v>112,550</v>
      </c>
      <c r="E18" t="str">
        <f>'MadridDatos 1.0'!C24</f>
        <v>6.904.552</v>
      </c>
      <c r="F18" t="str">
        <f>'MadridDatos 1.0'!D24</f>
        <v>25.625.422</v>
      </c>
    </row>
    <row r="19" spans="1:6" ht="12.75">
      <c r="A19" s="8" t="str">
        <f t="shared" si="2"/>
        <v>5/1989</v>
      </c>
      <c r="B19" s="9">
        <f>IF('MadridDatos 1.0'!B25&lt;&gt;"",IF(B6&lt;&gt;"",_XLL.EDATUM(B6,12),""),"")</f>
        <v>32629</v>
      </c>
      <c r="C19" s="10">
        <f t="shared" si="3"/>
        <v>32659</v>
      </c>
      <c r="D19" t="str">
        <f>'MadridDatos 1.0'!B25</f>
        <v>112,550</v>
      </c>
      <c r="E19" t="str">
        <f>'MadridDatos 1.0'!C25</f>
        <v>6.971.249</v>
      </c>
      <c r="F19" t="str">
        <f>'MadridDatos 1.0'!D25</f>
        <v>25.886.357</v>
      </c>
    </row>
    <row r="20" spans="1:6" ht="12.75">
      <c r="A20" s="8" t="str">
        <f t="shared" si="2"/>
        <v>6/1989</v>
      </c>
      <c r="B20" s="9">
        <f>IF('MadridDatos 1.0'!B26&lt;&gt;"",IF(B7&lt;&gt;"",_XLL.EDATUM(B7,12),""),"")</f>
        <v>32660</v>
      </c>
      <c r="C20" s="10">
        <f t="shared" si="3"/>
        <v>32689</v>
      </c>
      <c r="D20" t="str">
        <f>'MadridDatos 1.0'!B26</f>
        <v>112,550</v>
      </c>
      <c r="E20" t="str">
        <f>'MadridDatos 1.0'!C26</f>
        <v>6.841.444</v>
      </c>
      <c r="F20" t="str">
        <f>'MadridDatos 1.0'!D26</f>
        <v>25.569.435</v>
      </c>
    </row>
    <row r="21" spans="1:6" ht="12.75">
      <c r="A21" s="8" t="str">
        <f t="shared" si="2"/>
        <v>7/1989</v>
      </c>
      <c r="B21" s="9">
        <f>IF('MadridDatos 1.0'!B27&lt;&gt;"",IF(B8&lt;&gt;"",_XLL.EDATUM(B8,12),""),"")</f>
        <v>32690</v>
      </c>
      <c r="C21" s="10">
        <f t="shared" si="3"/>
        <v>32720</v>
      </c>
      <c r="D21" t="str">
        <f>'MadridDatos 1.0'!B27</f>
        <v>112,550</v>
      </c>
      <c r="E21" t="str">
        <f>'MadridDatos 1.0'!C27</f>
        <v>6.421.721</v>
      </c>
      <c r="F21" t="str">
        <f>'MadridDatos 1.0'!D27</f>
        <v>24.745.839</v>
      </c>
    </row>
    <row r="22" spans="1:6" ht="12.75">
      <c r="A22" s="8" t="str">
        <f t="shared" si="2"/>
        <v>8/1989</v>
      </c>
      <c r="B22" s="9">
        <f>IF('MadridDatos 1.0'!B28&lt;&gt;"",IF(B9&lt;&gt;"",_XLL.EDATUM(B9,12),""),"")</f>
        <v>32721</v>
      </c>
      <c r="C22" s="10">
        <f t="shared" si="3"/>
        <v>32751</v>
      </c>
      <c r="D22" t="str">
        <f>'MadridDatos 1.0'!B28</f>
        <v>112,550</v>
      </c>
      <c r="E22" t="str">
        <f>'MadridDatos 1.0'!C28</f>
        <v>4.502.367</v>
      </c>
      <c r="F22" t="str">
        <f>'MadridDatos 1.0'!D28</f>
        <v>19.683.558</v>
      </c>
    </row>
    <row r="23" spans="1:6" ht="12.75">
      <c r="A23" s="8" t="str">
        <f t="shared" si="2"/>
        <v>9/1989</v>
      </c>
      <c r="B23" s="9">
        <f>IF('MadridDatos 1.0'!B29&lt;&gt;"",IF(B10&lt;&gt;"",_XLL.EDATUM(B10,12),""),"")</f>
        <v>32752</v>
      </c>
      <c r="C23" s="10">
        <f t="shared" si="3"/>
        <v>32781</v>
      </c>
      <c r="D23" t="str">
        <f>'MadridDatos 1.0'!B29</f>
        <v>112,550</v>
      </c>
      <c r="E23" t="str">
        <f>'MadridDatos 1.0'!C29</f>
        <v>6.708.957</v>
      </c>
      <c r="F23" t="str">
        <f>'MadridDatos 1.0'!D29</f>
        <v>25.109.636</v>
      </c>
    </row>
    <row r="24" spans="1:6" ht="12.75">
      <c r="A24" s="8" t="str">
        <f t="shared" si="2"/>
        <v>10/1989</v>
      </c>
      <c r="B24" s="9">
        <f>IF('MadridDatos 1.0'!B30&lt;&gt;"",IF(B11&lt;&gt;"",_XLL.EDATUM(B11,12),""),"")</f>
        <v>32782</v>
      </c>
      <c r="C24" s="10">
        <f t="shared" si="3"/>
        <v>32812</v>
      </c>
      <c r="D24" t="str">
        <f>'MadridDatos 1.0'!B30</f>
        <v>112,550</v>
      </c>
      <c r="E24" t="str">
        <f>'MadridDatos 1.0'!C30</f>
        <v>7.174.968</v>
      </c>
      <c r="F24" t="str">
        <f>'MadridDatos 1.0'!D30</f>
        <v>26.591.903</v>
      </c>
    </row>
    <row r="25" spans="1:6" ht="12.75">
      <c r="A25" s="8" t="str">
        <f t="shared" si="2"/>
        <v>11/1989</v>
      </c>
      <c r="B25" s="9">
        <f>IF('MadridDatos 1.0'!B31&lt;&gt;"",IF(B12&lt;&gt;"",_XLL.EDATUM(B12,12),""),"")</f>
        <v>32813</v>
      </c>
      <c r="C25" s="10">
        <f t="shared" si="3"/>
        <v>32842</v>
      </c>
      <c r="D25" t="str">
        <f>'MadridDatos 1.0'!B31</f>
        <v>112,550</v>
      </c>
      <c r="E25" t="str">
        <f>'MadridDatos 1.0'!C31</f>
        <v>6.875.492</v>
      </c>
      <c r="F25" t="str">
        <f>'MadridDatos 1.0'!D31</f>
        <v>25.818.845</v>
      </c>
    </row>
    <row r="26" spans="1:6" ht="12.75">
      <c r="A26" s="8" t="str">
        <f t="shared" si="2"/>
        <v>12/1989</v>
      </c>
      <c r="B26" s="9">
        <f>IF('MadridDatos 1.0'!B32&lt;&gt;"",IF(B13&lt;&gt;"",_XLL.EDATUM(B13,12),""),"")</f>
        <v>32843</v>
      </c>
      <c r="C26" s="10">
        <f t="shared" si="3"/>
        <v>32873</v>
      </c>
      <c r="D26" t="str">
        <f>'MadridDatos 1.0'!B32</f>
        <v>112,550</v>
      </c>
      <c r="E26" t="str">
        <f>'MadridDatos 1.0'!C32</f>
        <v>7.079.721</v>
      </c>
      <c r="F26" t="str">
        <f>'MadridDatos 1.0'!D32</f>
        <v>26.256.116</v>
      </c>
    </row>
    <row r="27" spans="1:6" ht="12.75">
      <c r="A27" s="8">
        <f t="shared" si="2"/>
      </c>
      <c r="B27" s="9">
        <f>IF('MadridDatos 1.0'!B33&lt;&gt;"",IF(B14&lt;&gt;"",_XLL.EDATUM(B14,12),""),"")</f>
      </c>
      <c r="C27" s="10">
        <f t="shared" si="3"/>
      </c>
      <c r="D27">
        <f>'MadridDatos 1.0'!B33</f>
        <v>0</v>
      </c>
      <c r="E27">
        <f>'MadridDatos 1.0'!C33</f>
        <v>0</v>
      </c>
      <c r="F27">
        <f>'MadridDatos 1.0'!D33</f>
        <v>0</v>
      </c>
    </row>
    <row r="28" spans="1:6" ht="12.75">
      <c r="A28" s="8" t="str">
        <f t="shared" si="2"/>
        <v>1/1990</v>
      </c>
      <c r="B28" s="9">
        <f>IF('MadridDatos 1.0'!B34&lt;&gt;"",IF(B15&lt;&gt;"",_XLL.EDATUM(B15,12),""),"")</f>
        <v>32874</v>
      </c>
      <c r="C28" s="10">
        <f t="shared" si="3"/>
        <v>32904</v>
      </c>
      <c r="D28" t="str">
        <f>'MadridDatos 1.0'!B34</f>
        <v>112,550</v>
      </c>
      <c r="E28" t="str">
        <f>'MadridDatos 1.0'!C34</f>
        <v>7.384.109</v>
      </c>
      <c r="F28" t="str">
        <f>'MadridDatos 1.0'!D34</f>
        <v>27.240.823</v>
      </c>
    </row>
    <row r="29" spans="1:6" ht="12.75">
      <c r="A29" s="8" t="str">
        <f t="shared" si="2"/>
        <v>2/1990</v>
      </c>
      <c r="B29" s="9">
        <f>IF('MadridDatos 1.0'!B35&lt;&gt;"",IF(B16&lt;&gt;"",_XLL.EDATUM(B16,12),""),"")</f>
        <v>32905</v>
      </c>
      <c r="C29" s="10">
        <f t="shared" si="3"/>
        <v>32932</v>
      </c>
      <c r="D29" t="str">
        <f>'MadridDatos 1.0'!B35</f>
        <v>112,550</v>
      </c>
      <c r="E29" t="str">
        <f>'MadridDatos 1.0'!C35</f>
        <v>6.641.442</v>
      </c>
      <c r="F29" t="str">
        <f>'MadridDatos 1.0'!D35</f>
        <v>25.375.542</v>
      </c>
    </row>
    <row r="30" spans="1:6" ht="12.75">
      <c r="A30" s="8" t="str">
        <f t="shared" si="2"/>
        <v>3/1990</v>
      </c>
      <c r="B30" s="9">
        <f>IF('MadridDatos 1.0'!B36&lt;&gt;"",IF(B17&lt;&gt;"",_XLL.EDATUM(B17,12),""),"")</f>
        <v>32933</v>
      </c>
      <c r="C30" s="10">
        <f t="shared" si="3"/>
        <v>32963</v>
      </c>
      <c r="D30" t="str">
        <f>'MadridDatos 1.0'!B36</f>
        <v>112,550</v>
      </c>
      <c r="E30" t="str">
        <f>'MadridDatos 1.0'!C36</f>
        <v>7.186.992</v>
      </c>
      <c r="F30" t="str">
        <f>'MadridDatos 1.0'!D36</f>
        <v>26.520.966</v>
      </c>
    </row>
    <row r="31" spans="1:6" ht="12.75">
      <c r="A31" s="8" t="str">
        <f t="shared" si="2"/>
        <v>4/1990</v>
      </c>
      <c r="B31" s="9">
        <f>IF('MadridDatos 1.0'!B37&lt;&gt;"",IF(B18&lt;&gt;"",_XLL.EDATUM(B18,12),""),"")</f>
        <v>32964</v>
      </c>
      <c r="C31" s="10">
        <f t="shared" si="3"/>
        <v>32993</v>
      </c>
      <c r="D31" t="str">
        <f>'MadridDatos 1.0'!B37</f>
        <v>112,550</v>
      </c>
      <c r="E31" t="str">
        <f>'MadridDatos 1.0'!C37</f>
        <v>6.721.886</v>
      </c>
      <c r="F31" t="str">
        <f>'MadridDatos 1.0'!D37</f>
        <v>24.842.853</v>
      </c>
    </row>
    <row r="32" spans="1:6" ht="12.75">
      <c r="A32" s="8" t="str">
        <f t="shared" si="2"/>
        <v>5/1990</v>
      </c>
      <c r="B32" s="9">
        <f>IF('MadridDatos 1.0'!B38&lt;&gt;"",IF(B19&lt;&gt;"",_XLL.EDATUM(B19,12),""),"")</f>
        <v>32994</v>
      </c>
      <c r="C32" s="10">
        <f t="shared" si="3"/>
        <v>33024</v>
      </c>
      <c r="D32" t="str">
        <f>'MadridDatos 1.0'!B38</f>
        <v>112,550</v>
      </c>
      <c r="E32" t="str">
        <f>'MadridDatos 1.0'!C38</f>
        <v>7.082.891</v>
      </c>
      <c r="F32" t="str">
        <f>'MadridDatos 1.0'!D38</f>
        <v>26.098.645</v>
      </c>
    </row>
    <row r="33" spans="1:6" ht="12.75">
      <c r="A33" s="8" t="str">
        <f t="shared" si="2"/>
        <v>6/1990</v>
      </c>
      <c r="B33" s="9">
        <f>IF('MadridDatos 1.0'!B39&lt;&gt;"",IF(B20&lt;&gt;"",_XLL.EDATUM(B20,12),""),"")</f>
        <v>33025</v>
      </c>
      <c r="C33" s="10">
        <f t="shared" si="3"/>
        <v>33054</v>
      </c>
      <c r="D33" t="str">
        <f>'MadridDatos 1.0'!B39</f>
        <v>112,550</v>
      </c>
      <c r="E33" t="str">
        <f>'MadridDatos 1.0'!C39</f>
        <v>6.769.011</v>
      </c>
      <c r="F33" t="str">
        <f>'MadridDatos 1.0'!D39</f>
        <v>25.261.876</v>
      </c>
    </row>
    <row r="34" spans="1:6" ht="12.75">
      <c r="A34" s="8" t="str">
        <f t="shared" si="2"/>
        <v>7/1990</v>
      </c>
      <c r="B34" s="9">
        <f>IF('MadridDatos 1.0'!B40&lt;&gt;"",IF(B21&lt;&gt;"",_XLL.EDATUM(B21,12),""),"")</f>
        <v>33055</v>
      </c>
      <c r="C34" s="10">
        <f t="shared" si="3"/>
        <v>33085</v>
      </c>
      <c r="D34" t="str">
        <f>'MadridDatos 1.0'!B40</f>
        <v>112,550</v>
      </c>
      <c r="E34" t="str">
        <f>'MadridDatos 1.0'!C40</f>
        <v>6.531.467</v>
      </c>
      <c r="F34" t="str">
        <f>'MadridDatos 1.0'!D40</f>
        <v>25.040.368</v>
      </c>
    </row>
    <row r="35" spans="1:6" ht="12.75">
      <c r="A35" s="8" t="str">
        <f t="shared" si="2"/>
        <v>8/1990</v>
      </c>
      <c r="B35" s="9">
        <f>IF('MadridDatos 1.0'!B41&lt;&gt;"",IF(B22&lt;&gt;"",_XLL.EDATUM(B22,12),""),"")</f>
        <v>33086</v>
      </c>
      <c r="C35" s="10">
        <f t="shared" si="3"/>
        <v>33116</v>
      </c>
      <c r="D35" t="str">
        <f>'MadridDatos 1.0'!B41</f>
        <v>112,550</v>
      </c>
      <c r="E35" t="str">
        <f>'MadridDatos 1.0'!C41</f>
        <v>4.903.331</v>
      </c>
      <c r="F35" t="str">
        <f>'MadridDatos 1.0'!D41</f>
        <v>21.025.169</v>
      </c>
    </row>
    <row r="36" spans="1:6" ht="12.75">
      <c r="A36" s="8" t="str">
        <f t="shared" si="2"/>
        <v>9/1990</v>
      </c>
      <c r="B36" s="9">
        <f>IF('MadridDatos 1.0'!B42&lt;&gt;"",IF(B23&lt;&gt;"",_XLL.EDATUM(B23,12),""),"")</f>
        <v>33117</v>
      </c>
      <c r="C36" s="10">
        <f t="shared" si="3"/>
        <v>33146</v>
      </c>
      <c r="D36" t="str">
        <f>'MadridDatos 1.0'!B42</f>
        <v>112,550</v>
      </c>
      <c r="E36" t="str">
        <f>'MadridDatos 1.0'!C42</f>
        <v>6.432.082</v>
      </c>
      <c r="F36" t="str">
        <f>'MadridDatos 1.0'!D42</f>
        <v>24.933.493</v>
      </c>
    </row>
    <row r="37" spans="1:6" ht="12.75">
      <c r="A37" s="8" t="str">
        <f t="shared" si="2"/>
        <v>10/1990</v>
      </c>
      <c r="B37" s="9">
        <f>IF('MadridDatos 1.0'!B43&lt;&gt;"",IF(B24&lt;&gt;"",_XLL.EDATUM(B24,12),""),"")</f>
        <v>33147</v>
      </c>
      <c r="C37" s="10">
        <f t="shared" si="3"/>
        <v>33177</v>
      </c>
      <c r="D37" t="str">
        <f>'MadridDatos 1.0'!B43</f>
        <v>112,550</v>
      </c>
      <c r="E37" t="str">
        <f>'MadridDatos 1.0'!C43</f>
        <v>7.352.066</v>
      </c>
      <c r="F37" t="str">
        <f>'MadridDatos 1.0'!D43</f>
        <v>27.558.925</v>
      </c>
    </row>
    <row r="38" spans="1:6" ht="12.75">
      <c r="A38" s="8" t="str">
        <f t="shared" si="2"/>
        <v>11/1990</v>
      </c>
      <c r="B38" s="9">
        <f>IF('MadridDatos 1.0'!B44&lt;&gt;"",IF(B25&lt;&gt;"",_XLL.EDATUM(B25,12),""),"")</f>
        <v>33178</v>
      </c>
      <c r="C38" s="10">
        <f t="shared" si="3"/>
        <v>33207</v>
      </c>
      <c r="D38" t="str">
        <f>'MadridDatos 1.0'!B44</f>
        <v>112,550</v>
      </c>
      <c r="E38" t="str">
        <f>'MadridDatos 1.0'!C44</f>
        <v>6.922.040</v>
      </c>
      <c r="F38" t="str">
        <f>'MadridDatos 1.0'!D44</f>
        <v>26.347.930</v>
      </c>
    </row>
    <row r="39" spans="1:6" ht="12.75">
      <c r="A39" s="8" t="str">
        <f t="shared" si="2"/>
        <v>12/1990</v>
      </c>
      <c r="B39" s="9">
        <f>IF('MadridDatos 1.0'!B45&lt;&gt;"",IF(B26&lt;&gt;"",_XLL.EDATUM(B26,12),""),"")</f>
        <v>33208</v>
      </c>
      <c r="C39" s="10">
        <f t="shared" si="3"/>
        <v>33238</v>
      </c>
      <c r="D39" t="str">
        <f>'MadridDatos 1.0'!B45</f>
        <v>112,550</v>
      </c>
      <c r="E39" t="str">
        <f>'MadridDatos 1.0'!C45</f>
        <v>7.141.208</v>
      </c>
      <c r="F39" t="str">
        <f>'MadridDatos 1.0'!D45</f>
        <v>26.710.844</v>
      </c>
    </row>
    <row r="40" spans="1:6" ht="12.75">
      <c r="A40" s="8">
        <f t="shared" si="2"/>
      </c>
      <c r="B40" s="9">
        <f>IF('MadridDatos 1.0'!B46&lt;&gt;"",IF(B27&lt;&gt;"",_XLL.EDATUM(B27,12),""),"")</f>
      </c>
      <c r="C40" s="10">
        <f t="shared" si="3"/>
      </c>
      <c r="D40">
        <f>'MadridDatos 1.0'!B46</f>
        <v>0</v>
      </c>
      <c r="E40">
        <f>'MadridDatos 1.0'!C46</f>
        <v>0</v>
      </c>
      <c r="F40">
        <f>'MadridDatos 1.0'!D46</f>
        <v>0</v>
      </c>
    </row>
    <row r="41" spans="1:6" ht="12.75">
      <c r="A41" s="8" t="str">
        <f t="shared" si="2"/>
        <v>1/1991</v>
      </c>
      <c r="B41" s="9">
        <f>IF('MadridDatos 1.0'!B47&lt;&gt;"",IF(B28&lt;&gt;"",_XLL.EDATUM(B28,12),""),"")</f>
        <v>33239</v>
      </c>
      <c r="C41" s="10">
        <f t="shared" si="3"/>
        <v>33269</v>
      </c>
      <c r="D41" t="str">
        <f>'MadridDatos 1.0'!B47</f>
        <v>112,550</v>
      </c>
      <c r="E41" t="str">
        <f>'MadridDatos 1.0'!C47</f>
        <v>6.678.673</v>
      </c>
      <c r="F41" t="str">
        <f>'MadridDatos 1.0'!D47</f>
        <v>25.679.136</v>
      </c>
    </row>
    <row r="42" spans="1:6" ht="12.75">
      <c r="A42" s="8" t="str">
        <f t="shared" si="2"/>
        <v>2/1991</v>
      </c>
      <c r="B42" s="9">
        <f>IF('MadridDatos 1.0'!B48&lt;&gt;"",IF(B29&lt;&gt;"",_XLL.EDATUM(B29,12),""),"")</f>
        <v>33270</v>
      </c>
      <c r="C42" s="10">
        <f t="shared" si="3"/>
        <v>33297</v>
      </c>
      <c r="D42" t="str">
        <f>'MadridDatos 1.0'!B48</f>
        <v>112,550</v>
      </c>
      <c r="E42" t="str">
        <f>'MadridDatos 1.0'!C48</f>
        <v>6.649.344</v>
      </c>
      <c r="F42" t="str">
        <f>'MadridDatos 1.0'!D48</f>
        <v>24.703.291</v>
      </c>
    </row>
    <row r="43" spans="1:6" ht="12.75">
      <c r="A43" s="8" t="str">
        <f t="shared" si="2"/>
        <v>3/1991</v>
      </c>
      <c r="B43" s="9">
        <f>IF('MadridDatos 1.0'!B49&lt;&gt;"",IF(B30&lt;&gt;"",_XLL.EDATUM(B30,12),""),"")</f>
        <v>33298</v>
      </c>
      <c r="C43" s="10">
        <f t="shared" si="3"/>
        <v>33328</v>
      </c>
      <c r="D43" t="str">
        <f>'MadridDatos 1.0'!B49</f>
        <v>112,550</v>
      </c>
      <c r="E43" t="str">
        <f>'MadridDatos 1.0'!C49</f>
        <v>6.819.857</v>
      </c>
      <c r="F43" t="str">
        <f>'MadridDatos 1.0'!D49</f>
        <v>25.677.742</v>
      </c>
    </row>
    <row r="44" spans="1:6" ht="12.75">
      <c r="A44" s="8" t="str">
        <f t="shared" si="2"/>
        <v>4/1991</v>
      </c>
      <c r="B44" s="9">
        <f>IF('MadridDatos 1.0'!B50&lt;&gt;"",IF(B31&lt;&gt;"",_XLL.EDATUM(B31,12),""),"")</f>
        <v>33329</v>
      </c>
      <c r="C44" s="10">
        <f t="shared" si="3"/>
        <v>33358</v>
      </c>
      <c r="D44" t="str">
        <f>'MadridDatos 1.0'!B50</f>
        <v>112,550</v>
      </c>
      <c r="E44" t="str">
        <f>'MadridDatos 1.0'!C50</f>
        <v>7.248.239</v>
      </c>
      <c r="F44" t="str">
        <f>'MadridDatos 1.0'!D50</f>
        <v>26.569.401</v>
      </c>
    </row>
    <row r="45" spans="1:6" ht="12.75">
      <c r="A45" s="8" t="str">
        <f t="shared" si="2"/>
        <v>5/1991</v>
      </c>
      <c r="B45" s="9">
        <f>IF('MadridDatos 1.0'!B51&lt;&gt;"",IF(B32&lt;&gt;"",_XLL.EDATUM(B32,12),""),"")</f>
        <v>33359</v>
      </c>
      <c r="C45" s="10">
        <f t="shared" si="3"/>
        <v>33389</v>
      </c>
      <c r="D45" t="str">
        <f>'MadridDatos 1.0'!B51</f>
        <v>112,550</v>
      </c>
      <c r="E45" t="str">
        <f>'MadridDatos 1.0'!C51</f>
        <v>7.122.673</v>
      </c>
      <c r="F45" t="str">
        <f>'MadridDatos 1.0'!D51</f>
        <v>26.476.288</v>
      </c>
    </row>
    <row r="46" spans="1:6" ht="12.75">
      <c r="A46" s="8" t="str">
        <f t="shared" si="2"/>
        <v>6/1991</v>
      </c>
      <c r="B46" s="9">
        <f>IF('MadridDatos 1.0'!B52&lt;&gt;"",IF(B33&lt;&gt;"",_XLL.EDATUM(B33,12),""),"")</f>
        <v>33390</v>
      </c>
      <c r="C46" s="10">
        <f t="shared" si="3"/>
        <v>33419</v>
      </c>
      <c r="D46" t="str">
        <f>'MadridDatos 1.0'!B52</f>
        <v>112,550</v>
      </c>
      <c r="E46" t="str">
        <f>'MadridDatos 1.0'!C52</f>
        <v>6.697.777</v>
      </c>
      <c r="F46" t="str">
        <f>'MadridDatos 1.0'!D52</f>
        <v>25.512.524</v>
      </c>
    </row>
    <row r="47" spans="1:6" ht="12.75">
      <c r="A47" s="8" t="str">
        <f t="shared" si="2"/>
        <v>7/1991</v>
      </c>
      <c r="B47" s="9">
        <f>IF('MadridDatos 1.0'!B53&lt;&gt;"",IF(B34&lt;&gt;"",_XLL.EDATUM(B34,12),""),"")</f>
        <v>33420</v>
      </c>
      <c r="C47" s="10">
        <f t="shared" si="3"/>
        <v>33450</v>
      </c>
      <c r="D47" t="str">
        <f>'MadridDatos 1.0'!B53</f>
        <v>112,550</v>
      </c>
      <c r="E47" t="str">
        <f>'MadridDatos 1.0'!C53</f>
        <v>6.759.559</v>
      </c>
      <c r="F47" t="str">
        <f>'MadridDatos 1.0'!D53</f>
        <v>26.107.211</v>
      </c>
    </row>
    <row r="48" spans="1:6" ht="12.75">
      <c r="A48" s="8" t="str">
        <f t="shared" si="2"/>
        <v>8/1991</v>
      </c>
      <c r="B48" s="9">
        <f>IF('MadridDatos 1.0'!B54&lt;&gt;"",IF(B35&lt;&gt;"",_XLL.EDATUM(B35,12),""),"")</f>
        <v>33451</v>
      </c>
      <c r="C48" s="10">
        <f t="shared" si="3"/>
        <v>33481</v>
      </c>
      <c r="D48" t="str">
        <f>'MadridDatos 1.0'!B54</f>
        <v>112,550</v>
      </c>
      <c r="E48" t="str">
        <f>'MadridDatos 1.0'!C54</f>
        <v>4.923.042</v>
      </c>
      <c r="F48" t="str">
        <f>'MadridDatos 1.0'!D54</f>
        <v>21.477.203</v>
      </c>
    </row>
    <row r="49" spans="1:6" ht="12.75">
      <c r="A49" s="8" t="str">
        <f t="shared" si="2"/>
        <v>9/1991</v>
      </c>
      <c r="B49" s="9">
        <f>IF('MadridDatos 1.0'!B55&lt;&gt;"",IF(B36&lt;&gt;"",_XLL.EDATUM(B36,12),""),"")</f>
        <v>33482</v>
      </c>
      <c r="C49" s="10">
        <f t="shared" si="3"/>
        <v>33511</v>
      </c>
      <c r="D49" t="str">
        <f>'MadridDatos 1.0'!B55</f>
        <v>112,550</v>
      </c>
      <c r="E49" t="str">
        <f>'MadridDatos 1.0'!C55</f>
        <v>6.467.774</v>
      </c>
      <c r="F49" t="str">
        <f>'MadridDatos 1.0'!D55</f>
        <v>25.333.707</v>
      </c>
    </row>
    <row r="50" spans="1:6" ht="12.75">
      <c r="A50" s="8" t="str">
        <f t="shared" si="2"/>
        <v>10/1991</v>
      </c>
      <c r="B50" s="9">
        <f>IF('MadridDatos 1.0'!B56&lt;&gt;"",IF(B37&lt;&gt;"",_XLL.EDATUM(B37,12),""),"")</f>
        <v>33512</v>
      </c>
      <c r="C50" s="10">
        <f t="shared" si="3"/>
        <v>33542</v>
      </c>
      <c r="D50" t="str">
        <f>'MadridDatos 1.0'!B56</f>
        <v>112,550</v>
      </c>
      <c r="E50" t="str">
        <f>'MadridDatos 1.0'!C56</f>
        <v>7.423.644</v>
      </c>
      <c r="F50" t="str">
        <f>'MadridDatos 1.0'!D56</f>
        <v>28.087.473</v>
      </c>
    </row>
    <row r="51" spans="1:6" ht="12.75">
      <c r="A51" s="8" t="str">
        <f t="shared" si="2"/>
        <v>11/1991</v>
      </c>
      <c r="B51" s="9">
        <f>IF('MadridDatos 1.0'!B57&lt;&gt;"",IF(B38&lt;&gt;"",_XLL.EDATUM(B38,12),""),"")</f>
        <v>33543</v>
      </c>
      <c r="C51" s="10">
        <f t="shared" si="3"/>
        <v>33572</v>
      </c>
      <c r="D51" t="str">
        <f>'MadridDatos 1.0'!B57</f>
        <v>112,550</v>
      </c>
      <c r="E51" t="str">
        <f>'MadridDatos 1.0'!C57</f>
        <v>6.931.666</v>
      </c>
      <c r="F51" t="str">
        <f>'MadridDatos 1.0'!D57</f>
        <v>26.560.528</v>
      </c>
    </row>
    <row r="52" spans="1:6" ht="12.75">
      <c r="A52" s="8" t="str">
        <f t="shared" si="2"/>
        <v>12/1991</v>
      </c>
      <c r="B52" s="9">
        <f>IF('MadridDatos 1.0'!B58&lt;&gt;"",IF(B39&lt;&gt;"",_XLL.EDATUM(B39,12),""),"")</f>
        <v>33573</v>
      </c>
      <c r="C52" s="10">
        <f t="shared" si="3"/>
        <v>33603</v>
      </c>
      <c r="D52" t="str">
        <f>'MadridDatos 1.0'!B58</f>
        <v>112,550</v>
      </c>
      <c r="E52" t="str">
        <f>'MadridDatos 1.0'!C58</f>
        <v>7.296.337</v>
      </c>
      <c r="F52" t="str">
        <f>'MadridDatos 1.0'!D58</f>
        <v>27.321.735</v>
      </c>
    </row>
    <row r="53" spans="1:6" ht="12.75">
      <c r="A53" s="8">
        <f t="shared" si="2"/>
      </c>
      <c r="B53" s="9">
        <f>IF('MadridDatos 1.0'!B59&lt;&gt;"",IF(B40&lt;&gt;"",_XLL.EDATUM(B40,12),""),"")</f>
      </c>
      <c r="C53" s="10">
        <f t="shared" si="3"/>
      </c>
      <c r="D53">
        <f>'MadridDatos 1.0'!B59</f>
        <v>0</v>
      </c>
      <c r="E53">
        <f>'MadridDatos 1.0'!C59</f>
        <v>0</v>
      </c>
      <c r="F53">
        <f>'MadridDatos 1.0'!D59</f>
        <v>0</v>
      </c>
    </row>
    <row r="54" spans="1:6" ht="12.75">
      <c r="A54" s="8" t="str">
        <f t="shared" si="2"/>
        <v>1/1992</v>
      </c>
      <c r="B54" s="9">
        <f>IF('MadridDatos 1.0'!B60&lt;&gt;"",IF(B41&lt;&gt;"",_XLL.EDATUM(B41,12),""),"")</f>
        <v>33604</v>
      </c>
      <c r="C54" s="10">
        <f t="shared" si="3"/>
        <v>33634</v>
      </c>
      <c r="D54" t="str">
        <f>'MadridDatos 1.0'!B60</f>
        <v>112,550</v>
      </c>
      <c r="E54" t="str">
        <f>'MadridDatos 1.0'!C60</f>
        <v>7.349.847</v>
      </c>
      <c r="F54" t="str">
        <f>'MadridDatos 1.0'!D60</f>
        <v>27.565.581</v>
      </c>
    </row>
    <row r="55" spans="1:6" ht="12.75">
      <c r="A55" s="8" t="str">
        <f t="shared" si="2"/>
        <v>2/1992</v>
      </c>
      <c r="B55" s="9">
        <f>IF('MadridDatos 1.0'!B61&lt;&gt;"",IF(B42&lt;&gt;"",_XLL.EDATUM(B42,12),""),"")</f>
        <v>33635</v>
      </c>
      <c r="C55" s="10">
        <f t="shared" si="3"/>
        <v>33663</v>
      </c>
      <c r="D55" t="str">
        <f>'MadridDatos 1.0'!B61</f>
        <v>112,550</v>
      </c>
      <c r="E55" t="str">
        <f>'MadridDatos 1.0'!C61</f>
        <v>6.738.271</v>
      </c>
      <c r="F55" t="str">
        <f>'MadridDatos 1.0'!D61</f>
        <v>25.242.287</v>
      </c>
    </row>
    <row r="56" spans="1:6" ht="12.75">
      <c r="A56" s="8" t="str">
        <f t="shared" si="2"/>
        <v>3/1992</v>
      </c>
      <c r="B56" s="9">
        <f>IF('MadridDatos 1.0'!B62&lt;&gt;"",IF(B43&lt;&gt;"",_XLL.EDATUM(B43,12),""),"")</f>
        <v>33664</v>
      </c>
      <c r="C56" s="10">
        <f t="shared" si="3"/>
        <v>33694</v>
      </c>
      <c r="D56" t="str">
        <f>'MadridDatos 1.0'!B62</f>
        <v>112,550</v>
      </c>
      <c r="E56" t="str">
        <f>'MadridDatos 1.0'!C62</f>
        <v>7.313.046</v>
      </c>
      <c r="F56" t="str">
        <f>'MadridDatos 1.0'!D62</f>
        <v>27.321.960</v>
      </c>
    </row>
    <row r="57" spans="1:6" ht="12.75">
      <c r="A57" s="8" t="str">
        <f t="shared" si="2"/>
        <v>4/1992</v>
      </c>
      <c r="B57" s="9">
        <f>IF('MadridDatos 1.0'!B63&lt;&gt;"",IF(B44&lt;&gt;"",_XLL.EDATUM(B44,12),""),"")</f>
        <v>33695</v>
      </c>
      <c r="C57" s="10">
        <f t="shared" si="3"/>
        <v>33724</v>
      </c>
      <c r="D57" t="str">
        <f>'MadridDatos 1.0'!B63</f>
        <v>112,550</v>
      </c>
      <c r="E57" t="str">
        <f>'MadridDatos 1.0'!C63</f>
        <v>6.856.091</v>
      </c>
      <c r="F57" t="str">
        <f>'MadridDatos 1.0'!D63</f>
        <v>25.333.707</v>
      </c>
    </row>
    <row r="58" spans="1:6" ht="12.75">
      <c r="A58" s="8" t="str">
        <f t="shared" si="2"/>
        <v>5/1992</v>
      </c>
      <c r="B58" s="9">
        <f>IF('MadridDatos 1.0'!B64&lt;&gt;"",IF(B45&lt;&gt;"",_XLL.EDATUM(B45,12),""),"")</f>
        <v>33725</v>
      </c>
      <c r="C58" s="10">
        <f t="shared" si="3"/>
        <v>33755</v>
      </c>
      <c r="D58" t="str">
        <f>'MadridDatos 1.0'!B64</f>
        <v>112,550</v>
      </c>
      <c r="E58" t="str">
        <f>'MadridDatos 1.0'!C64</f>
        <v>6.926.538</v>
      </c>
      <c r="F58" t="str">
        <f>'MadridDatos 1.0'!D64</f>
        <v>26.295.406</v>
      </c>
    </row>
    <row r="59" spans="1:6" ht="12.75">
      <c r="A59" s="8" t="str">
        <f t="shared" si="2"/>
        <v>6/1992</v>
      </c>
      <c r="B59" s="9">
        <f>IF('MadridDatos 1.0'!B65&lt;&gt;"",IF(B46&lt;&gt;"",_XLL.EDATUM(B46,12),""),"")</f>
        <v>33756</v>
      </c>
      <c r="C59" s="10">
        <f t="shared" si="3"/>
        <v>33785</v>
      </c>
      <c r="D59" t="str">
        <f>'MadridDatos 1.0'!B65</f>
        <v>112,550</v>
      </c>
      <c r="E59" t="str">
        <f>'MadridDatos 1.0'!C65</f>
        <v>6.954.769</v>
      </c>
      <c r="F59" t="str">
        <f>'MadridDatos 1.0'!D65</f>
        <v>26.469.415</v>
      </c>
    </row>
    <row r="60" spans="1:6" ht="12.75">
      <c r="A60" s="8" t="str">
        <f t="shared" si="2"/>
        <v>7/1992</v>
      </c>
      <c r="B60" s="9">
        <f>IF('MadridDatos 1.0'!B66&lt;&gt;"",IF(B47&lt;&gt;"",_XLL.EDATUM(B47,12),""),"")</f>
        <v>33786</v>
      </c>
      <c r="C60" s="10">
        <f t="shared" si="3"/>
        <v>33816</v>
      </c>
      <c r="D60" t="str">
        <f>'MadridDatos 1.0'!B66</f>
        <v>112,550</v>
      </c>
      <c r="E60" t="str">
        <f>'MadridDatos 1.0'!C66</f>
        <v>6.628.849</v>
      </c>
      <c r="F60" t="str">
        <f>'MadridDatos 1.0'!D66</f>
        <v>26.267.615</v>
      </c>
    </row>
    <row r="61" spans="1:6" ht="12.75">
      <c r="A61" s="8" t="str">
        <f t="shared" si="2"/>
        <v>8/1992</v>
      </c>
      <c r="B61" s="9">
        <f>IF('MadridDatos 1.0'!B67&lt;&gt;"",IF(B48&lt;&gt;"",_XLL.EDATUM(B48,12),""),"")</f>
        <v>33817</v>
      </c>
      <c r="C61" s="10">
        <f t="shared" si="3"/>
        <v>33847</v>
      </c>
      <c r="D61" t="str">
        <f>'MadridDatos 1.0'!B67</f>
        <v>112,550</v>
      </c>
      <c r="E61" t="str">
        <f>'MadridDatos 1.0'!C67</f>
        <v>4.690.771</v>
      </c>
      <c r="F61" t="str">
        <f>'MadridDatos 1.0'!D67</f>
        <v>21.440.584</v>
      </c>
    </row>
    <row r="62" spans="1:6" ht="12.75">
      <c r="A62" s="8" t="str">
        <f t="shared" si="2"/>
        <v>9/1992</v>
      </c>
      <c r="B62" s="9">
        <f>IF('MadridDatos 1.0'!B68&lt;&gt;"",IF(B49&lt;&gt;"",_XLL.EDATUM(B49,12),""),"")</f>
        <v>33848</v>
      </c>
      <c r="C62" s="10">
        <f t="shared" si="3"/>
        <v>33877</v>
      </c>
      <c r="D62" t="str">
        <f>'MadridDatos 1.0'!B68</f>
        <v>112,550</v>
      </c>
      <c r="E62" t="str">
        <f>'MadridDatos 1.0'!C68</f>
        <v>6.507.959</v>
      </c>
      <c r="F62" t="str">
        <f>'MadridDatos 1.0'!D68</f>
        <v>26.015.079</v>
      </c>
    </row>
    <row r="63" spans="1:6" ht="12.75">
      <c r="A63" s="8" t="str">
        <f t="shared" si="2"/>
        <v>10/1992</v>
      </c>
      <c r="B63" s="9">
        <f>IF('MadridDatos 1.0'!B69&lt;&gt;"",IF(B50&lt;&gt;"",_XLL.EDATUM(B50,12),""),"")</f>
        <v>33878</v>
      </c>
      <c r="C63" s="10">
        <f t="shared" si="3"/>
        <v>33908</v>
      </c>
      <c r="D63" t="str">
        <f>'MadridDatos 1.0'!B69</f>
        <v>112,550</v>
      </c>
      <c r="E63" t="str">
        <f>'MadridDatos 1.0'!C69</f>
        <v>7.224.475</v>
      </c>
      <c r="F63" t="str">
        <f>'MadridDatos 1.0'!D69</f>
        <v>27.604.676</v>
      </c>
    </row>
    <row r="64" spans="1:6" ht="12.75">
      <c r="A64" s="8" t="str">
        <f t="shared" si="2"/>
        <v>11/1992</v>
      </c>
      <c r="B64" s="9">
        <f>IF('MadridDatos 1.0'!B70&lt;&gt;"",IF(B51&lt;&gt;"",_XLL.EDATUM(B51,12),""),"")</f>
        <v>33909</v>
      </c>
      <c r="C64" s="10">
        <f t="shared" si="3"/>
        <v>33938</v>
      </c>
      <c r="D64" t="str">
        <f>'MadridDatos 1.0'!B70</f>
        <v>112,550</v>
      </c>
      <c r="E64" t="str">
        <f>'MadridDatos 1.0'!C70</f>
        <v>6.963.716</v>
      </c>
      <c r="F64" t="str">
        <f>'MadridDatos 1.0'!D70</f>
        <v>26.637.096</v>
      </c>
    </row>
    <row r="65" spans="1:6" ht="12.75">
      <c r="A65" s="8" t="str">
        <f t="shared" si="2"/>
        <v>12/1992</v>
      </c>
      <c r="B65" s="9">
        <f>IF('MadridDatos 1.0'!B71&lt;&gt;"",IF(B52&lt;&gt;"",_XLL.EDATUM(B52,12),""),"")</f>
        <v>33939</v>
      </c>
      <c r="C65" s="10">
        <f t="shared" si="3"/>
        <v>33969</v>
      </c>
      <c r="D65" t="str">
        <f>'MadridDatos 1.0'!B71</f>
        <v>112,550</v>
      </c>
      <c r="E65" t="str">
        <f>'MadridDatos 1.0'!C71</f>
        <v>7.307.758</v>
      </c>
      <c r="F65" t="str">
        <f>'MadridDatos 1.0'!D71</f>
        <v>2.743.815</v>
      </c>
    </row>
    <row r="66" spans="1:6" ht="12.75">
      <c r="A66" s="8">
        <f t="shared" si="2"/>
      </c>
      <c r="B66" s="9">
        <f>IF('MadridDatos 1.0'!B72&lt;&gt;"",IF(B53&lt;&gt;"",_XLL.EDATUM(B53,12),""),"")</f>
      </c>
      <c r="C66" s="10">
        <f t="shared" si="3"/>
      </c>
      <c r="D66">
        <f>'MadridDatos 1.0'!B72</f>
        <v>0</v>
      </c>
      <c r="E66">
        <f>'MadridDatos 1.0'!C72</f>
        <v>0</v>
      </c>
      <c r="F66">
        <f>'MadridDatos 1.0'!D72</f>
        <v>0</v>
      </c>
    </row>
    <row r="67" spans="1:6" ht="12.75">
      <c r="A67" s="8" t="str">
        <f t="shared" si="2"/>
        <v>1/1993</v>
      </c>
      <c r="B67" s="9">
        <f>IF('MadridDatos 1.0'!B73&lt;&gt;"",IF(B54&lt;&gt;"",_XLL.EDATUM(B54,12),""),"")</f>
        <v>33970</v>
      </c>
      <c r="C67" s="10">
        <f t="shared" si="3"/>
        <v>34000</v>
      </c>
      <c r="D67" t="str">
        <f>'MadridDatos 1.0'!B73</f>
        <v>112,550</v>
      </c>
      <c r="E67" t="str">
        <f>'MadridDatos 1.0'!C73</f>
        <v>7.077.860</v>
      </c>
      <c r="F67" t="str">
        <f>'MadridDatos 1.0'!D73</f>
        <v>26.994.081</v>
      </c>
    </row>
    <row r="68" spans="1:6" ht="12.75">
      <c r="A68" s="8" t="str">
        <f t="shared" si="2"/>
        <v>2/1993</v>
      </c>
      <c r="B68" s="9">
        <f>IF('MadridDatos 1.0'!B74&lt;&gt;"",IF(B55&lt;&gt;"",_XLL.EDATUM(B55,12),""),"")</f>
        <v>34001</v>
      </c>
      <c r="C68" s="10">
        <f t="shared" si="3"/>
        <v>34028</v>
      </c>
      <c r="D68" t="str">
        <f>'MadridDatos 1.0'!B74</f>
        <v>112,550</v>
      </c>
      <c r="E68" t="str">
        <f>'MadridDatos 1.0'!C74</f>
        <v>6.625.342</v>
      </c>
      <c r="F68" t="str">
        <f>'MadridDatos 1.0'!D74</f>
        <v>25.076.523</v>
      </c>
    </row>
    <row r="69" spans="1:6" ht="12.75">
      <c r="A69" s="8" t="str">
        <f t="shared" si="2"/>
        <v>3/1993</v>
      </c>
      <c r="B69" s="9">
        <f>IF('MadridDatos 1.0'!B75&lt;&gt;"",IF(B56&lt;&gt;"",_XLL.EDATUM(B56,12),""),"")</f>
        <v>34029</v>
      </c>
      <c r="C69" s="10">
        <f t="shared" si="3"/>
        <v>34059</v>
      </c>
      <c r="D69" t="str">
        <f>'MadridDatos 1.0'!B75</f>
        <v>112,550</v>
      </c>
      <c r="E69" t="str">
        <f>'MadridDatos 1.0'!C75</f>
        <v>7.357.212</v>
      </c>
      <c r="F69" t="str">
        <f>'MadridDatos 1.0'!D75</f>
        <v>27.724.091</v>
      </c>
    </row>
    <row r="70" spans="1:6" ht="12.75">
      <c r="A70" s="8" t="str">
        <f t="shared" si="2"/>
        <v>4/1993</v>
      </c>
      <c r="B70" s="9">
        <f>IF('MadridDatos 1.0'!B76&lt;&gt;"",IF(B57&lt;&gt;"",_XLL.EDATUM(B57,12),""),"")</f>
        <v>34060</v>
      </c>
      <c r="C70" s="10">
        <f t="shared" si="3"/>
        <v>34089</v>
      </c>
      <c r="D70" t="str">
        <f>'MadridDatos 1.0'!B76</f>
        <v>112,550</v>
      </c>
      <c r="E70" t="str">
        <f>'MadridDatos 1.0'!C76</f>
        <v>6.938.349</v>
      </c>
      <c r="F70" t="str">
        <f>'MadridDatos 1.0'!D76</f>
        <v>26.229.120</v>
      </c>
    </row>
    <row r="71" spans="1:6" ht="12.75">
      <c r="A71" s="8" t="str">
        <f t="shared" si="2"/>
        <v>5/1993</v>
      </c>
      <c r="B71" s="9">
        <f>IF('MadridDatos 1.0'!B77&lt;&gt;"",IF(B58&lt;&gt;"",_XLL.EDATUM(B58,12),""),"")</f>
        <v>34090</v>
      </c>
      <c r="C71" s="10">
        <f t="shared" si="3"/>
        <v>34120</v>
      </c>
      <c r="D71" t="str">
        <f>'MadridDatos 1.0'!B77</f>
        <v>112,550</v>
      </c>
      <c r="E71" t="str">
        <f>'MadridDatos 1.0'!C77</f>
        <v>7.228.507</v>
      </c>
      <c r="F71" t="str">
        <f>'MadridDatos 1.0'!D77</f>
        <v>27.270.920</v>
      </c>
    </row>
    <row r="72" spans="1:6" ht="12.75">
      <c r="A72" s="8" t="str">
        <f t="shared" si="2"/>
        <v>6/1993</v>
      </c>
      <c r="B72" s="9">
        <f>IF('MadridDatos 1.0'!B78&lt;&gt;"",IF(B59&lt;&gt;"",_XLL.EDATUM(B59,12),""),"")</f>
        <v>34121</v>
      </c>
      <c r="C72" s="10">
        <f t="shared" si="3"/>
        <v>34150</v>
      </c>
      <c r="D72" t="str">
        <f>'MadridDatos 1.0'!B78</f>
        <v>112,550</v>
      </c>
      <c r="E72" t="str">
        <f>'MadridDatos 1.0'!C78</f>
        <v>7.025.061</v>
      </c>
      <c r="F72" t="str">
        <f>'MadridDatos 1.0'!D78</f>
        <v>27.280.004</v>
      </c>
    </row>
    <row r="73" spans="1:6" ht="12.75">
      <c r="A73" s="8" t="str">
        <f t="shared" si="2"/>
        <v>7/1993</v>
      </c>
      <c r="B73" s="9">
        <f>IF('MadridDatos 1.0'!B79&lt;&gt;"",IF(B60&lt;&gt;"",_XLL.EDATUM(B60,12),""),"")</f>
        <v>34151</v>
      </c>
      <c r="C73" s="10">
        <f t="shared" si="3"/>
        <v>34181</v>
      </c>
      <c r="D73" t="str">
        <f>'MadridDatos 1.0'!B79</f>
        <v>112,550</v>
      </c>
      <c r="E73" t="str">
        <f>'MadridDatos 1.0'!C79</f>
        <v>6.364.048</v>
      </c>
      <c r="F73" t="str">
        <f>'MadridDatos 1.0'!D79</f>
        <v>26.076.042</v>
      </c>
    </row>
    <row r="74" spans="1:6" ht="12.75">
      <c r="A74" s="8" t="str">
        <f t="shared" si="2"/>
        <v>8/1993</v>
      </c>
      <c r="B74" s="9">
        <f>IF('MadridDatos 1.0'!B80&lt;&gt;"",IF(B61&lt;&gt;"",_XLL.EDATUM(B61,12),""),"")</f>
        <v>34182</v>
      </c>
      <c r="C74" s="10">
        <f t="shared" si="3"/>
        <v>34212</v>
      </c>
      <c r="D74" t="str">
        <f>'MadridDatos 1.0'!B80</f>
        <v>112,550</v>
      </c>
      <c r="E74" t="str">
        <f>'MadridDatos 1.0'!C80</f>
        <v>4.895.129</v>
      </c>
      <c r="F74" t="str">
        <f>'MadridDatos 1.0'!D80</f>
        <v>22.131.297</v>
      </c>
    </row>
    <row r="75" spans="1:6" ht="12.75">
      <c r="A75" s="8" t="str">
        <f t="shared" si="2"/>
        <v>9/1993</v>
      </c>
      <c r="B75" s="9">
        <f>IF('MadridDatos 1.0'!B81&lt;&gt;"",IF(B62&lt;&gt;"",_XLL.EDATUM(B62,12),""),"")</f>
        <v>34213</v>
      </c>
      <c r="C75" s="10">
        <f t="shared" si="3"/>
        <v>34242</v>
      </c>
      <c r="D75" t="str">
        <f>'MadridDatos 1.0'!B81</f>
        <v>112,550</v>
      </c>
      <c r="E75" t="str">
        <f>'MadridDatos 1.0'!C81</f>
        <v>6.554.372</v>
      </c>
      <c r="F75" t="str">
        <f>'MadridDatos 1.0'!D81</f>
        <v>26.032.235</v>
      </c>
    </row>
    <row r="76" spans="1:6" ht="12.75">
      <c r="A76" s="8" t="str">
        <f t="shared" si="2"/>
        <v>10/1993</v>
      </c>
      <c r="B76" s="9">
        <f>IF('MadridDatos 1.0'!B82&lt;&gt;"",IF(B63&lt;&gt;"",_XLL.EDATUM(B63,12),""),"")</f>
        <v>34243</v>
      </c>
      <c r="C76" s="10">
        <f t="shared" si="3"/>
        <v>34273</v>
      </c>
      <c r="D76" t="str">
        <f>'MadridDatos 1.0'!B82</f>
        <v>112,550</v>
      </c>
      <c r="E76" t="str">
        <f>'MadridDatos 1.0'!C82</f>
        <v>7.336.097</v>
      </c>
      <c r="F76" t="str">
        <f>'MadridDatos 1.0'!D82</f>
        <v>28.316.665</v>
      </c>
    </row>
    <row r="77" spans="1:6" ht="12.75">
      <c r="A77" s="8" t="str">
        <f t="shared" si="2"/>
        <v>11/1993</v>
      </c>
      <c r="B77" s="9">
        <f>IF('MadridDatos 1.0'!B83&lt;&gt;"",IF(B64&lt;&gt;"",_XLL.EDATUM(B64,12),""),"")</f>
        <v>34274</v>
      </c>
      <c r="C77" s="10">
        <f t="shared" si="3"/>
        <v>34303</v>
      </c>
      <c r="D77" t="str">
        <f>'MadridDatos 1.0'!B83</f>
        <v>112,550</v>
      </c>
      <c r="E77" t="str">
        <f>'MadridDatos 1.0'!C83</f>
        <v>7.251.082</v>
      </c>
      <c r="F77" t="str">
        <f>'MadridDatos 1.0'!D83</f>
        <v>27.886.930</v>
      </c>
    </row>
    <row r="78" spans="1:6" ht="12.75">
      <c r="A78" s="8" t="str">
        <f t="shared" si="2"/>
        <v>12/1993</v>
      </c>
      <c r="B78" s="9">
        <f>IF('MadridDatos 1.0'!B84&lt;&gt;"",IF(B65&lt;&gt;"",_XLL.EDATUM(B65,12),""),"")</f>
        <v>34304</v>
      </c>
      <c r="C78" s="10">
        <f t="shared" si="3"/>
        <v>34334</v>
      </c>
      <c r="D78" t="str">
        <f>'MadridDatos 1.0'!B84</f>
        <v>112,550</v>
      </c>
      <c r="E78" t="str">
        <f>'MadridDatos 1.0'!C84</f>
        <v>7.606.861</v>
      </c>
      <c r="F78" t="str">
        <f>'MadridDatos 1.0'!D84</f>
        <v>28.911.892</v>
      </c>
    </row>
    <row r="79" spans="1:6" ht="12.75">
      <c r="A79" s="8">
        <f aca="true" t="shared" si="4" ref="A79:A142">IF(B79&lt;&gt;"",CONCATENATE(MONTH(B79),"/",YEAR(B79)),"")</f>
      </c>
      <c r="B79" s="9">
        <f>IF('MadridDatos 1.0'!B85&lt;&gt;"",IF(B66&lt;&gt;"",_XLL.EDATUM(B66,12),""),"")</f>
      </c>
      <c r="C79" s="10">
        <f aca="true" t="shared" si="5" ref="C79:C142">IF(B79&lt;&gt;"",_XLL.MONATSENDE(B79,0),"")</f>
      </c>
      <c r="D79">
        <f>'MadridDatos 1.0'!B85</f>
        <v>0</v>
      </c>
      <c r="E79">
        <f>'MadridDatos 1.0'!C85</f>
        <v>0</v>
      </c>
      <c r="F79">
        <f>'MadridDatos 1.0'!D85</f>
        <v>0</v>
      </c>
    </row>
    <row r="80" spans="1:6" ht="12.75">
      <c r="A80" s="8" t="str">
        <f t="shared" si="4"/>
        <v>1/1994</v>
      </c>
      <c r="B80" s="9">
        <f>IF('MadridDatos 1.0'!B86&lt;&gt;"",IF(B67&lt;&gt;"",_XLL.EDATUM(B67,12),""),"")</f>
        <v>34335</v>
      </c>
      <c r="C80" s="10">
        <f t="shared" si="5"/>
        <v>34365</v>
      </c>
      <c r="D80" t="str">
        <f>'MadridDatos 1.0'!B86</f>
        <v>112,950</v>
      </c>
      <c r="E80" t="str">
        <f>'MadridDatos 1.0'!C86</f>
        <v>7.430.638</v>
      </c>
      <c r="F80" t="str">
        <f>'MadridDatos 1.0'!D86</f>
        <v>28.385.355</v>
      </c>
    </row>
    <row r="81" spans="1:6" ht="12.75">
      <c r="A81" s="8" t="str">
        <f t="shared" si="4"/>
        <v>2/1994</v>
      </c>
      <c r="B81" s="9">
        <f>IF('MadridDatos 1.0'!B87&lt;&gt;"",IF(B68&lt;&gt;"",_XLL.EDATUM(B68,12),""),"")</f>
        <v>34366</v>
      </c>
      <c r="C81" s="10">
        <f t="shared" si="5"/>
        <v>34393</v>
      </c>
      <c r="D81" t="str">
        <f>'MadridDatos 1.0'!B87</f>
        <v>112,950</v>
      </c>
      <c r="E81" t="str">
        <f>'MadridDatos 1.0'!C87</f>
        <v>7.055.361</v>
      </c>
      <c r="F81" t="str">
        <f>'MadridDatos 1.0'!D87</f>
        <v>26.648.985</v>
      </c>
    </row>
    <row r="82" spans="1:6" ht="12.75">
      <c r="A82" s="8" t="str">
        <f t="shared" si="4"/>
        <v>3/1994</v>
      </c>
      <c r="B82" s="9">
        <f>IF('MadridDatos 1.0'!B88&lt;&gt;"",IF(B69&lt;&gt;"",_XLL.EDATUM(B69,12),""),"")</f>
        <v>34394</v>
      </c>
      <c r="C82" s="10">
        <f t="shared" si="5"/>
        <v>34424</v>
      </c>
      <c r="D82" t="str">
        <f>'MadridDatos 1.0'!B88</f>
        <v>112,950</v>
      </c>
      <c r="E82" t="str">
        <f>'MadridDatos 1.0'!C88</f>
        <v>7.774.334</v>
      </c>
      <c r="F82" t="str">
        <f>'MadridDatos 1.0'!D88</f>
        <v>29.312.886</v>
      </c>
    </row>
    <row r="83" spans="1:6" ht="12.75">
      <c r="A83" s="8" t="str">
        <f t="shared" si="4"/>
        <v>4/1994</v>
      </c>
      <c r="B83" s="9">
        <f>IF('MadridDatos 1.0'!B89&lt;&gt;"",IF(B70&lt;&gt;"",_XLL.EDATUM(B70,12),""),"")</f>
        <v>34425</v>
      </c>
      <c r="C83" s="10">
        <f t="shared" si="5"/>
        <v>34454</v>
      </c>
      <c r="D83" t="str">
        <f>'MadridDatos 1.0'!B89</f>
        <v>114,410</v>
      </c>
      <c r="E83" t="str">
        <f>'MadridDatos 1.0'!C89</f>
        <v>7.533.007</v>
      </c>
      <c r="F83" t="str">
        <f>'MadridDatos 1.0'!D89</f>
        <v>28.204.882</v>
      </c>
    </row>
    <row r="84" spans="1:6" ht="12.75">
      <c r="A84" s="8" t="str">
        <f t="shared" si="4"/>
        <v>5/1994</v>
      </c>
      <c r="B84" s="9">
        <f>IF('MadridDatos 1.0'!B90&lt;&gt;"",IF(B71&lt;&gt;"",_XLL.EDATUM(B71,12),""),"")</f>
        <v>34455</v>
      </c>
      <c r="C84" s="10">
        <f t="shared" si="5"/>
        <v>34485</v>
      </c>
      <c r="D84" t="str">
        <f>'MadridDatos 1.0'!B90</f>
        <v>114,410</v>
      </c>
      <c r="E84" t="str">
        <f>'MadridDatos 1.0'!C90</f>
        <v>7.707.489</v>
      </c>
      <c r="F84" t="str">
        <f>'MadridDatos 1.0'!D90</f>
        <v>29.055.790</v>
      </c>
    </row>
    <row r="85" spans="1:6" ht="12.75">
      <c r="A85" s="8" t="str">
        <f t="shared" si="4"/>
        <v>6/1994</v>
      </c>
      <c r="B85" s="9">
        <f>IF('MadridDatos 1.0'!B91&lt;&gt;"",IF(B72&lt;&gt;"",_XLL.EDATUM(B72,12),""),"")</f>
        <v>34486</v>
      </c>
      <c r="C85" s="10">
        <f t="shared" si="5"/>
        <v>34515</v>
      </c>
      <c r="D85" t="str">
        <f>'MadridDatos 1.0'!B91</f>
        <v>114,410</v>
      </c>
      <c r="E85" t="str">
        <f>'MadridDatos 1.0'!C91</f>
        <v>7.122.544</v>
      </c>
      <c r="F85" t="str">
        <f>'MadridDatos 1.0'!D91</f>
        <v>28.066.619</v>
      </c>
    </row>
    <row r="86" spans="1:6" ht="12.75">
      <c r="A86" s="8" t="str">
        <f t="shared" si="4"/>
        <v>7/1994</v>
      </c>
      <c r="B86" s="9">
        <f>IF('MadridDatos 1.0'!B92&lt;&gt;"",IF(B73&lt;&gt;"",_XLL.EDATUM(B73,12),""),"")</f>
        <v>34516</v>
      </c>
      <c r="C86" s="10">
        <f t="shared" si="5"/>
        <v>34546</v>
      </c>
      <c r="D86" t="str">
        <f>'MadridDatos 1.0'!B92</f>
        <v>114,410</v>
      </c>
      <c r="E86" t="str">
        <f>'MadridDatos 1.0'!C92</f>
        <v>6.575.756</v>
      </c>
      <c r="F86" t="str">
        <f>'MadridDatos 1.0'!D92</f>
        <v>28.033.293</v>
      </c>
    </row>
    <row r="87" spans="1:6" ht="12.75">
      <c r="A87" s="8" t="str">
        <f t="shared" si="4"/>
        <v>8/1994</v>
      </c>
      <c r="B87" s="9">
        <f>IF('MadridDatos 1.0'!B93&lt;&gt;"",IF(B74&lt;&gt;"",_XLL.EDATUM(B74,12),""),"")</f>
        <v>34547</v>
      </c>
      <c r="C87" s="10">
        <f t="shared" si="5"/>
        <v>34577</v>
      </c>
      <c r="D87" t="str">
        <f>'MadridDatos 1.0'!B93</f>
        <v>114,410</v>
      </c>
      <c r="E87" t="str">
        <f>'MadridDatos 1.0'!C93</f>
        <v>5.050.175</v>
      </c>
      <c r="F87" t="str">
        <f>'MadridDatos 1.0'!D93</f>
        <v>23.840.359</v>
      </c>
    </row>
    <row r="88" spans="1:6" ht="12.75">
      <c r="A88" s="8" t="str">
        <f t="shared" si="4"/>
        <v>9/1994</v>
      </c>
      <c r="B88" s="9">
        <f>IF('MadridDatos 1.0'!B94&lt;&gt;"",IF(B75&lt;&gt;"",_XLL.EDATUM(B75,12),""),"")</f>
        <v>34578</v>
      </c>
      <c r="C88" s="10">
        <f t="shared" si="5"/>
        <v>34607</v>
      </c>
      <c r="D88" t="str">
        <f>'MadridDatos 1.0'!B94</f>
        <v>114,410</v>
      </c>
      <c r="E88" t="str">
        <f>'MadridDatos 1.0'!C94</f>
        <v>6.779.907</v>
      </c>
      <c r="F88" t="str">
        <f>'MadridDatos 1.0'!D94</f>
        <v>28.422.210</v>
      </c>
    </row>
    <row r="89" spans="1:6" ht="12.75">
      <c r="A89" s="8" t="str">
        <f t="shared" si="4"/>
        <v>10/1994</v>
      </c>
      <c r="B89" s="9">
        <f>IF('MadridDatos 1.0'!B95&lt;&gt;"",IF(B76&lt;&gt;"",_XLL.EDATUM(B76,12),""),"")</f>
        <v>34608</v>
      </c>
      <c r="C89" s="10">
        <f t="shared" si="5"/>
        <v>34638</v>
      </c>
      <c r="D89" t="str">
        <f>'MadridDatos 1.0'!B95</f>
        <v>114,410</v>
      </c>
      <c r="E89" t="str">
        <f>'MadridDatos 1.0'!C95</f>
        <v>7.777.002</v>
      </c>
      <c r="F89" t="str">
        <f>'MadridDatos 1.0'!D95</f>
        <v>31.324.814</v>
      </c>
    </row>
    <row r="90" spans="1:6" ht="12.75">
      <c r="A90" s="8" t="str">
        <f t="shared" si="4"/>
        <v>11/1994</v>
      </c>
      <c r="B90" s="9">
        <f>IF('MadridDatos 1.0'!B96&lt;&gt;"",IF(B77&lt;&gt;"",_XLL.EDATUM(B77,12),""),"")</f>
        <v>34639</v>
      </c>
      <c r="C90" s="10">
        <f t="shared" si="5"/>
        <v>34668</v>
      </c>
      <c r="D90" t="str">
        <f>'MadridDatos 1.0'!B96</f>
        <v>114,410</v>
      </c>
      <c r="E90" t="str">
        <f>'MadridDatos 1.0'!C96</f>
        <v>7.589.553</v>
      </c>
      <c r="F90" t="str">
        <f>'MadridDatos 1.0'!D96</f>
        <v>30.276.720</v>
      </c>
    </row>
    <row r="91" spans="1:6" ht="12.75">
      <c r="A91" s="8" t="str">
        <f t="shared" si="4"/>
        <v>12/1994</v>
      </c>
      <c r="B91" s="9">
        <f>IF('MadridDatos 1.0'!B97&lt;&gt;"",IF(B78&lt;&gt;"",_XLL.EDATUM(B78,12),""),"")</f>
        <v>34669</v>
      </c>
      <c r="C91" s="10">
        <f t="shared" si="5"/>
        <v>34699</v>
      </c>
      <c r="D91" t="str">
        <f>'MadridDatos 1.0'!B97</f>
        <v>114,410</v>
      </c>
      <c r="E91" t="str">
        <f>'MadridDatos 1.0'!C97</f>
        <v>7.622.598</v>
      </c>
      <c r="F91" t="str">
        <f>'MadridDatos 1.0'!D97</f>
        <v>30.026.700</v>
      </c>
    </row>
    <row r="92" spans="1:6" ht="12.75">
      <c r="A92" s="8">
        <f t="shared" si="4"/>
      </c>
      <c r="B92" s="9">
        <f>IF('MadridDatos 1.0'!B98&lt;&gt;"",IF(B79&lt;&gt;"",_XLL.EDATUM(B79,12),""),"")</f>
      </c>
      <c r="C92" s="10">
        <f t="shared" si="5"/>
      </c>
      <c r="D92">
        <f>'MadridDatos 1.0'!B98</f>
        <v>0</v>
      </c>
      <c r="E92">
        <f>'MadridDatos 1.0'!C98</f>
        <v>0</v>
      </c>
      <c r="F92">
        <f>'MadridDatos 1.0'!D98</f>
        <v>0</v>
      </c>
    </row>
    <row r="93" spans="1:6" ht="12.75">
      <c r="A93" s="8" t="str">
        <f t="shared" si="4"/>
        <v>1/1995</v>
      </c>
      <c r="B93" s="9">
        <f>IF('MadridDatos 1.0'!B99&lt;&gt;"",IF(B80&lt;&gt;"",_XLL.EDATUM(B80,12),""),"")</f>
        <v>34700</v>
      </c>
      <c r="C93" s="10">
        <f t="shared" si="5"/>
        <v>34730</v>
      </c>
      <c r="D93" t="str">
        <f>'MadridDatos 1.0'!B99</f>
        <v>114,410</v>
      </c>
      <c r="E93" t="str">
        <f>'MadridDatos 1.0'!C99</f>
        <v>7.720.937</v>
      </c>
      <c r="F93" t="str">
        <f>'MadridDatos 1.0'!D99</f>
        <v>30.462.842</v>
      </c>
    </row>
    <row r="94" spans="1:6" ht="12.75">
      <c r="A94" s="8" t="str">
        <f t="shared" si="4"/>
        <v>2/1995</v>
      </c>
      <c r="B94" s="9">
        <f>IF('MadridDatos 1.0'!B100&lt;&gt;"",IF(B81&lt;&gt;"",_XLL.EDATUM(B81,12),""),"")</f>
        <v>34731</v>
      </c>
      <c r="C94" s="10">
        <f t="shared" si="5"/>
        <v>34758</v>
      </c>
      <c r="D94" t="str">
        <f>'MadridDatos 1.0'!B100</f>
        <v>114,410</v>
      </c>
      <c r="E94" t="str">
        <f>'MadridDatos 1.0'!C100</f>
        <v>7.322.777</v>
      </c>
      <c r="F94" t="str">
        <f>'MadridDatos 1.0'!D100</f>
        <v>28.348.503</v>
      </c>
    </row>
    <row r="95" spans="1:6" ht="12.75">
      <c r="A95" s="8" t="str">
        <f t="shared" si="4"/>
        <v>3/1995</v>
      </c>
      <c r="B95" s="9">
        <f>IF('MadridDatos 1.0'!B101&lt;&gt;"",IF(B82&lt;&gt;"",_XLL.EDATUM(B82,12),""),"")</f>
        <v>34759</v>
      </c>
      <c r="C95" s="10">
        <f t="shared" si="5"/>
        <v>34789</v>
      </c>
      <c r="D95" t="str">
        <f>'MadridDatos 1.0'!B101</f>
        <v>114,410</v>
      </c>
      <c r="E95" t="str">
        <f>'MadridDatos 1.0'!C101</f>
        <v>8.117.507</v>
      </c>
      <c r="F95" t="str">
        <f>'MadridDatos 1.0'!D101</f>
        <v>31.040.813</v>
      </c>
    </row>
    <row r="96" spans="1:6" ht="12.75">
      <c r="A96" s="8" t="str">
        <f t="shared" si="4"/>
        <v>4/1995</v>
      </c>
      <c r="B96" s="9">
        <f>IF('MadridDatos 1.0'!B102&lt;&gt;"",IF(B83&lt;&gt;"",_XLL.EDATUM(B83,12),""),"")</f>
        <v>34790</v>
      </c>
      <c r="C96" s="10">
        <f t="shared" si="5"/>
        <v>34819</v>
      </c>
      <c r="D96" t="str">
        <f>'MadridDatos 1.0'!B102</f>
        <v>114,410</v>
      </c>
      <c r="E96" t="str">
        <f>'MadridDatos 1.0'!C102</f>
        <v>7.337.516</v>
      </c>
      <c r="F96" t="str">
        <f>'MadridDatos 1.0'!D102</f>
        <v>28.236.209</v>
      </c>
    </row>
    <row r="97" spans="1:6" ht="12.75">
      <c r="A97" s="8" t="str">
        <f t="shared" si="4"/>
        <v>5/1995</v>
      </c>
      <c r="B97" s="9">
        <f>IF('MadridDatos 1.0'!B103&lt;&gt;"",IF(B84&lt;&gt;"",_XLL.EDATUM(B84,12),""),"")</f>
        <v>34820</v>
      </c>
      <c r="C97" s="10">
        <f t="shared" si="5"/>
        <v>34850</v>
      </c>
      <c r="D97" t="str">
        <f>'MadridDatos 1.0'!B103</f>
        <v>120,860</v>
      </c>
      <c r="E97" t="str">
        <f>'MadridDatos 1.0'!C103</f>
        <v>8.209.594</v>
      </c>
      <c r="F97" t="str">
        <f>'MadridDatos 1.0'!D103</f>
        <v>31.030.853</v>
      </c>
    </row>
    <row r="98" spans="1:6" ht="12.75">
      <c r="A98" s="8" t="str">
        <f t="shared" si="4"/>
        <v>6/1995</v>
      </c>
      <c r="B98" s="9">
        <f>IF('MadridDatos 1.0'!B104&lt;&gt;"",IF(B85&lt;&gt;"",_XLL.EDATUM(B85,12),""),"")</f>
        <v>34851</v>
      </c>
      <c r="C98" s="10">
        <f t="shared" si="5"/>
        <v>34880</v>
      </c>
      <c r="D98" t="str">
        <f>'MadridDatos 1.0'!B104</f>
        <v>120,860</v>
      </c>
      <c r="E98" t="str">
        <f>'MadridDatos 1.0'!C104</f>
        <v>8.189.158</v>
      </c>
      <c r="F98" t="str">
        <f>'MadridDatos 1.0'!D104</f>
        <v>31.633.602</v>
      </c>
    </row>
    <row r="99" spans="1:6" ht="12.75">
      <c r="A99" s="8" t="str">
        <f t="shared" si="4"/>
        <v>7/1995</v>
      </c>
      <c r="B99" s="9">
        <f>IF('MadridDatos 1.0'!B105&lt;&gt;"",IF(B86&lt;&gt;"",_XLL.EDATUM(B86,12),""),"")</f>
        <v>34881</v>
      </c>
      <c r="C99" s="10">
        <f t="shared" si="5"/>
        <v>34911</v>
      </c>
      <c r="D99" t="str">
        <f>'MadridDatos 1.0'!B105</f>
        <v>120,860</v>
      </c>
      <c r="E99" t="str">
        <f>'MadridDatos 1.0'!C105</f>
        <v>6.890.229</v>
      </c>
      <c r="F99" t="str">
        <f>'MadridDatos 1.0'!D105</f>
        <v>28.880.231</v>
      </c>
    </row>
    <row r="100" spans="1:6" ht="12.75">
      <c r="A100" s="8" t="str">
        <f t="shared" si="4"/>
        <v>8/1995</v>
      </c>
      <c r="B100" s="9">
        <f>IF('MadridDatos 1.0'!B106&lt;&gt;"",IF(B87&lt;&gt;"",_XLL.EDATUM(B87,12),""),"")</f>
        <v>34912</v>
      </c>
      <c r="C100" s="10">
        <f t="shared" si="5"/>
        <v>34942</v>
      </c>
      <c r="D100" t="str">
        <f>'MadridDatos 1.0'!B106</f>
        <v>120,860</v>
      </c>
      <c r="E100" t="str">
        <f>'MadridDatos 1.0'!C106</f>
        <v>5.468.967</v>
      </c>
      <c r="F100" t="str">
        <f>'MadridDatos 1.0'!D106</f>
        <v>24.882.659</v>
      </c>
    </row>
    <row r="101" spans="1:6" ht="12.75">
      <c r="A101" s="8" t="str">
        <f t="shared" si="4"/>
        <v>9/1995</v>
      </c>
      <c r="B101" s="9">
        <f>IF('MadridDatos 1.0'!B107&lt;&gt;"",IF(B88&lt;&gt;"",_XLL.EDATUM(B88,12),""),"")</f>
        <v>34943</v>
      </c>
      <c r="C101" s="10">
        <f t="shared" si="5"/>
        <v>34972</v>
      </c>
      <c r="D101" t="str">
        <f>'MadridDatos 1.0'!B107</f>
        <v>120,860</v>
      </c>
      <c r="E101" t="str">
        <f>'MadridDatos 1.0'!C107</f>
        <v>7.108.882</v>
      </c>
      <c r="F101" t="str">
        <f>'MadridDatos 1.0'!D107</f>
        <v>29.224.277</v>
      </c>
    </row>
    <row r="102" spans="1:6" ht="12.75">
      <c r="A102" s="8" t="str">
        <f t="shared" si="4"/>
        <v>10/1995</v>
      </c>
      <c r="B102" s="9">
        <f>IF('MadridDatos 1.0'!B108&lt;&gt;"",IF(B89&lt;&gt;"",_XLL.EDATUM(B89,12),""),"")</f>
        <v>34973</v>
      </c>
      <c r="C102" s="10">
        <f t="shared" si="5"/>
        <v>35003</v>
      </c>
      <c r="D102" t="str">
        <f>'MadridDatos 1.0'!B108</f>
        <v>120,860</v>
      </c>
      <c r="E102" t="str">
        <f>'MadridDatos 1.0'!C108</f>
        <v>8.164.342</v>
      </c>
      <c r="F102" t="str">
        <f>'MadridDatos 1.0'!D108</f>
        <v>32.316.273</v>
      </c>
    </row>
    <row r="103" spans="1:6" ht="12.75">
      <c r="A103" s="8" t="str">
        <f t="shared" si="4"/>
        <v>11/1995</v>
      </c>
      <c r="B103" s="9">
        <f>IF('MadridDatos 1.0'!B109&lt;&gt;"",IF(B90&lt;&gt;"",_XLL.EDATUM(B90,12),""),"")</f>
        <v>35004</v>
      </c>
      <c r="C103" s="10">
        <f t="shared" si="5"/>
        <v>35033</v>
      </c>
      <c r="D103" t="str">
        <f>'MadridDatos 1.0'!B109</f>
        <v>120,860</v>
      </c>
      <c r="E103" t="str">
        <f>'MadridDatos 1.0'!C109</f>
        <v>7.883.844</v>
      </c>
      <c r="F103" t="str">
        <f>'MadridDatos 1.0'!D109</f>
        <v>31.126.947</v>
      </c>
    </row>
    <row r="104" spans="1:6" ht="12.75">
      <c r="A104" s="8" t="str">
        <f t="shared" si="4"/>
        <v>12/1995</v>
      </c>
      <c r="B104" s="9">
        <f>IF('MadridDatos 1.0'!B110&lt;&gt;"",IF(B91&lt;&gt;"",_XLL.EDATUM(B91,12),""),"")</f>
        <v>35034</v>
      </c>
      <c r="C104" s="10">
        <f t="shared" si="5"/>
        <v>35064</v>
      </c>
      <c r="D104" t="str">
        <f>'MadridDatos 1.0'!B110</f>
        <v>120,860</v>
      </c>
      <c r="E104" t="str">
        <f>'MadridDatos 1.0'!C110</f>
        <v>7.804.121</v>
      </c>
      <c r="F104" t="str">
        <f>'MadridDatos 1.0'!D110</f>
        <v>30.850.589</v>
      </c>
    </row>
    <row r="105" spans="1:6" ht="12.75">
      <c r="A105" s="8">
        <f t="shared" si="4"/>
      </c>
      <c r="B105" s="9">
        <f>IF('MadridDatos 1.0'!B111&lt;&gt;"",IF(B92&lt;&gt;"",_XLL.EDATUM(B92,12),""),"")</f>
      </c>
      <c r="C105" s="10">
        <f t="shared" si="5"/>
      </c>
      <c r="D105">
        <f>'MadridDatos 1.0'!B111</f>
        <v>0</v>
      </c>
      <c r="E105">
        <f>'MadridDatos 1.0'!C111</f>
        <v>0</v>
      </c>
      <c r="F105">
        <f>'MadridDatos 1.0'!D111</f>
        <v>0</v>
      </c>
    </row>
    <row r="106" spans="1:6" ht="12.75">
      <c r="A106" s="8" t="str">
        <f t="shared" si="4"/>
        <v>1/1996</v>
      </c>
      <c r="B106" s="9">
        <f>IF('MadridDatos 1.0'!B112&lt;&gt;"",IF(B93&lt;&gt;"",_XLL.EDATUM(B93,12),""),"")</f>
        <v>35065</v>
      </c>
      <c r="C106" s="10">
        <f t="shared" si="5"/>
        <v>35095</v>
      </c>
      <c r="D106" t="str">
        <f>'MadridDatos 1.0'!B112</f>
        <v>120,900</v>
      </c>
      <c r="E106" t="str">
        <f>'MadridDatos 1.0'!C112</f>
        <v>8.495.336</v>
      </c>
      <c r="F106" t="str">
        <f>'MadridDatos 1.0'!D112</f>
        <v>32.644.860</v>
      </c>
    </row>
    <row r="107" spans="1:6" ht="12.75">
      <c r="A107" s="8" t="str">
        <f t="shared" si="4"/>
        <v>2/1996</v>
      </c>
      <c r="B107" s="9">
        <f>IF('MadridDatos 1.0'!B113&lt;&gt;"",IF(B94&lt;&gt;"",_XLL.EDATUM(B94,12),""),"")</f>
        <v>35096</v>
      </c>
      <c r="C107" s="10">
        <f t="shared" si="5"/>
        <v>35124</v>
      </c>
      <c r="D107" t="str">
        <f>'MadridDatos 1.0'!B113</f>
        <v>120,900</v>
      </c>
      <c r="E107" t="str">
        <f>'MadridDatos 1.0'!C113</f>
        <v>8.005.395</v>
      </c>
      <c r="F107" t="str">
        <f>'MadridDatos 1.0'!D113</f>
        <v>30.823.284</v>
      </c>
    </row>
    <row r="108" spans="1:6" ht="12.75">
      <c r="A108" s="8" t="str">
        <f t="shared" si="4"/>
        <v>3/1996</v>
      </c>
      <c r="B108" s="9">
        <f>IF('MadridDatos 1.0'!B114&lt;&gt;"",IF(B95&lt;&gt;"",_XLL.EDATUM(B95,12),""),"")</f>
        <v>35125</v>
      </c>
      <c r="C108" s="10">
        <f t="shared" si="5"/>
        <v>35155</v>
      </c>
      <c r="D108" t="str">
        <f>'MadridDatos 1.0'!B114</f>
        <v>120,900</v>
      </c>
      <c r="E108" t="str">
        <f>'MadridDatos 1.0'!C114</f>
        <v>8.401.854</v>
      </c>
      <c r="F108" t="str">
        <f>'MadridDatos 1.0'!D114</f>
        <v>32.253.761</v>
      </c>
    </row>
    <row r="109" spans="1:6" ht="12.75">
      <c r="A109" s="8" t="str">
        <f t="shared" si="4"/>
        <v>4/1996</v>
      </c>
      <c r="B109" s="9">
        <f>IF('MadridDatos 1.0'!B115&lt;&gt;"",IF(B96&lt;&gt;"",_XLL.EDATUM(B96,12),""),"")</f>
        <v>35156</v>
      </c>
      <c r="C109" s="10">
        <f t="shared" si="5"/>
        <v>35185</v>
      </c>
      <c r="D109" t="str">
        <f>'MadridDatos 1.0'!B115</f>
        <v>120,900</v>
      </c>
      <c r="E109" t="str">
        <f>'MadridDatos 1.0'!C115</f>
        <v>8.149.841</v>
      </c>
      <c r="F109" t="str">
        <f>'MadridDatos 1.0'!D115</f>
        <v>31.097.393</v>
      </c>
    </row>
    <row r="110" spans="1:6" ht="12.75">
      <c r="A110" s="8" t="str">
        <f t="shared" si="4"/>
        <v>5/1996</v>
      </c>
      <c r="B110" s="9">
        <f>IF('MadridDatos 1.0'!B116&lt;&gt;"",IF(B97&lt;&gt;"",_XLL.EDATUM(B97,12),""),"")</f>
        <v>35186</v>
      </c>
      <c r="C110" s="10">
        <f t="shared" si="5"/>
        <v>35216</v>
      </c>
      <c r="D110" t="str">
        <f>'MadridDatos 1.0'!B116</f>
        <v>120,900</v>
      </c>
      <c r="E110" t="str">
        <f>'MadridDatos 1.0'!C116</f>
        <v>8.406.757</v>
      </c>
      <c r="F110" t="str">
        <f>'MadridDatos 1.0'!D116</f>
        <v>32.112.761</v>
      </c>
    </row>
    <row r="111" spans="1:6" ht="12.75">
      <c r="A111" s="8" t="str">
        <f t="shared" si="4"/>
        <v>6/1996</v>
      </c>
      <c r="B111" s="9">
        <f>IF('MadridDatos 1.0'!B117&lt;&gt;"",IF(B98&lt;&gt;"",_XLL.EDATUM(B98,12),""),"")</f>
        <v>35217</v>
      </c>
      <c r="C111" s="10">
        <f t="shared" si="5"/>
        <v>35246</v>
      </c>
      <c r="D111" t="str">
        <f>'MadridDatos 1.0'!B117</f>
        <v>120,900</v>
      </c>
      <c r="E111" t="str">
        <f>'MadridDatos 1.0'!C117</f>
        <v>7.884.308</v>
      </c>
      <c r="F111" t="str">
        <f>'MadridDatos 1.0'!D117</f>
        <v>31.481.069</v>
      </c>
    </row>
    <row r="112" spans="1:6" ht="12.75">
      <c r="A112" s="8" t="str">
        <f t="shared" si="4"/>
        <v>7/1996</v>
      </c>
      <c r="B112" s="9">
        <f>IF('MadridDatos 1.0'!B118&lt;&gt;"",IF(B99&lt;&gt;"",_XLL.EDATUM(B99,12),""),"")</f>
        <v>35247</v>
      </c>
      <c r="C112" s="10">
        <f t="shared" si="5"/>
        <v>35277</v>
      </c>
      <c r="D112" t="str">
        <f>'MadridDatos 1.0'!B118</f>
        <v>120,900</v>
      </c>
      <c r="E112" t="str">
        <f>'MadridDatos 1.0'!C118</f>
        <v>7.216.769</v>
      </c>
      <c r="F112" t="str">
        <f>'MadridDatos 1.0'!D118</f>
        <v>30.527.869</v>
      </c>
    </row>
    <row r="113" spans="1:6" ht="12.75">
      <c r="A113" s="8" t="str">
        <f t="shared" si="4"/>
        <v>8/1996</v>
      </c>
      <c r="B113" s="9">
        <f>IF('MadridDatos 1.0'!B119&lt;&gt;"",IF(B100&lt;&gt;"",_XLL.EDATUM(B100,12),""),"")</f>
        <v>35278</v>
      </c>
      <c r="C113" s="10">
        <f t="shared" si="5"/>
        <v>35308</v>
      </c>
      <c r="D113" t="str">
        <f>'MadridDatos 1.0'!B119</f>
        <v>120,900</v>
      </c>
      <c r="E113" t="str">
        <f>'MadridDatos 1.0'!C119</f>
        <v>5.287.622</v>
      </c>
      <c r="F113" t="str">
        <f>'MadridDatos 1.0'!D119</f>
        <v>24.461.417</v>
      </c>
    </row>
    <row r="114" spans="1:6" ht="12.75">
      <c r="A114" s="8" t="str">
        <f t="shared" si="4"/>
        <v>9/1996</v>
      </c>
      <c r="B114" s="9">
        <f>IF('MadridDatos 1.0'!B120&lt;&gt;"",IF(B101&lt;&gt;"",_XLL.EDATUM(B101,12),""),"")</f>
        <v>35309</v>
      </c>
      <c r="C114" s="10">
        <f t="shared" si="5"/>
        <v>35338</v>
      </c>
      <c r="D114" t="str">
        <f>'MadridDatos 1.0'!B120</f>
        <v>120,900</v>
      </c>
      <c r="E114" t="str">
        <f>'MadridDatos 1.0'!C120</f>
        <v>7.062.644</v>
      </c>
      <c r="F114" t="str">
        <f>'MadridDatos 1.0'!D120</f>
        <v>29.265.059</v>
      </c>
    </row>
    <row r="115" spans="1:6" ht="12.75">
      <c r="A115" s="8" t="str">
        <f t="shared" si="4"/>
        <v>10/1996</v>
      </c>
      <c r="B115" s="9">
        <f>IF('MadridDatos 1.0'!B121&lt;&gt;"",IF(B102&lt;&gt;"",_XLL.EDATUM(B102,12),""),"")</f>
        <v>35339</v>
      </c>
      <c r="C115" s="10">
        <f t="shared" si="5"/>
        <v>35369</v>
      </c>
      <c r="D115" t="str">
        <f>'MadridDatos 1.0'!B121</f>
        <v>120,900</v>
      </c>
      <c r="E115" t="str">
        <f>'MadridDatos 1.0'!C121</f>
        <v>8.063.456</v>
      </c>
      <c r="F115" t="str">
        <f>'MadridDatos 1.0'!D121</f>
        <v>32.591.197</v>
      </c>
    </row>
    <row r="116" spans="1:6" ht="12.75">
      <c r="A116" s="8" t="str">
        <f t="shared" si="4"/>
        <v>11/1996</v>
      </c>
      <c r="B116" s="9">
        <f>IF('MadridDatos 1.0'!B122&lt;&gt;"",IF(B103&lt;&gt;"",_XLL.EDATUM(B103,12),""),"")</f>
        <v>35370</v>
      </c>
      <c r="C116" s="10">
        <f t="shared" si="5"/>
        <v>35399</v>
      </c>
      <c r="D116" t="str">
        <f>'MadridDatos 1.0'!B122</f>
        <v>120,900</v>
      </c>
      <c r="E116" t="str">
        <f>'MadridDatos 1.0'!C122</f>
        <v>7.513.561</v>
      </c>
      <c r="F116" t="str">
        <f>'MadridDatos 1.0'!D122</f>
        <v>30.425.674</v>
      </c>
    </row>
    <row r="117" spans="1:6" ht="12.75">
      <c r="A117" s="8" t="str">
        <f t="shared" si="4"/>
        <v>12/1996</v>
      </c>
      <c r="B117" s="9">
        <f>IF('MadridDatos 1.0'!B123&lt;&gt;"",IF(B104&lt;&gt;"",_XLL.EDATUM(B104,12),""),"")</f>
        <v>35400</v>
      </c>
      <c r="C117" s="10">
        <f t="shared" si="5"/>
        <v>35430</v>
      </c>
      <c r="D117" t="str">
        <f>'MadridDatos 1.0'!B123</f>
        <v>121</v>
      </c>
      <c r="E117" t="str">
        <f>'MadridDatos 1.0'!C123</f>
        <v>7.940.711</v>
      </c>
      <c r="F117" t="str">
        <f>'MadridDatos 1.0'!D123</f>
        <v>31.046.607</v>
      </c>
    </row>
    <row r="118" spans="1:6" ht="12.75">
      <c r="A118" s="8">
        <f t="shared" si="4"/>
      </c>
      <c r="B118" s="9">
        <f>IF('MadridDatos 1.0'!B124&lt;&gt;"",IF(B105&lt;&gt;"",_XLL.EDATUM(B105,12),""),"")</f>
      </c>
      <c r="C118" s="10">
        <f t="shared" si="5"/>
      </c>
      <c r="D118">
        <f>'MadridDatos 1.0'!B124</f>
        <v>0</v>
      </c>
      <c r="E118">
        <f>'MadridDatos 1.0'!C124</f>
        <v>0</v>
      </c>
      <c r="F118">
        <f>'MadridDatos 1.0'!D124</f>
        <v>0</v>
      </c>
    </row>
    <row r="119" spans="1:6" ht="12.75">
      <c r="A119" s="8" t="str">
        <f t="shared" si="4"/>
        <v>1/1997</v>
      </c>
      <c r="B119" s="9">
        <f>IF('MadridDatos 1.0'!B125&lt;&gt;"",IF(B106&lt;&gt;"",_XLL.EDATUM(B106,12),""),"")</f>
        <v>35431</v>
      </c>
      <c r="C119" s="10">
        <f t="shared" si="5"/>
        <v>35461</v>
      </c>
      <c r="D119" t="str">
        <f>'MadridDatos 1.0'!B125</f>
        <v>120,860</v>
      </c>
      <c r="E119" t="str">
        <f>'MadridDatos 1.0'!C125</f>
        <v>8.369.010</v>
      </c>
      <c r="F119" t="str">
        <f>'MadridDatos 1.0'!D125</f>
        <v>32.223.742</v>
      </c>
    </row>
    <row r="120" spans="1:6" ht="12.75">
      <c r="A120" s="8" t="str">
        <f t="shared" si="4"/>
        <v>2/1997</v>
      </c>
      <c r="B120" s="9">
        <f>IF('MadridDatos 1.0'!B126&lt;&gt;"",IF(B107&lt;&gt;"",_XLL.EDATUM(B107,12),""),"")</f>
        <v>35462</v>
      </c>
      <c r="C120" s="10">
        <f t="shared" si="5"/>
        <v>35489</v>
      </c>
      <c r="D120" t="str">
        <f>'MadridDatos 1.0'!B126</f>
        <v>120,860</v>
      </c>
      <c r="E120" t="str">
        <f>'MadridDatos 1.0'!C126</f>
        <v>7.624.952</v>
      </c>
      <c r="F120" t="str">
        <f>'MadridDatos 1.0'!D126</f>
        <v>29.286.599</v>
      </c>
    </row>
    <row r="121" spans="1:6" ht="12.75">
      <c r="A121" s="8" t="str">
        <f t="shared" si="4"/>
        <v>3/1997</v>
      </c>
      <c r="B121" s="9">
        <f>IF('MadridDatos 1.0'!B127&lt;&gt;"",IF(B108&lt;&gt;"",_XLL.EDATUM(B108,12),""),"")</f>
        <v>35490</v>
      </c>
      <c r="C121" s="10">
        <f t="shared" si="5"/>
        <v>35520</v>
      </c>
      <c r="D121" t="str">
        <f>'MadridDatos 1.0'!B127</f>
        <v>120,860</v>
      </c>
      <c r="E121" t="str">
        <f>'MadridDatos 1.0'!C127</f>
        <v>7.978.360</v>
      </c>
      <c r="F121" t="str">
        <f>'MadridDatos 1.0'!D127</f>
        <v>31.044.320</v>
      </c>
    </row>
    <row r="122" spans="1:6" ht="12.75">
      <c r="A122" s="8" t="str">
        <f t="shared" si="4"/>
        <v>4/1997</v>
      </c>
      <c r="B122" s="9">
        <f>IF('MadridDatos 1.0'!B128&lt;&gt;"",IF(B109&lt;&gt;"",_XLL.EDATUM(B109,12),""),"")</f>
        <v>35521</v>
      </c>
      <c r="C122" s="10">
        <f t="shared" si="5"/>
        <v>35550</v>
      </c>
      <c r="D122" t="str">
        <f>'MadridDatos 1.0'!B128</f>
        <v>120,860</v>
      </c>
      <c r="E122" t="str">
        <f>'MadridDatos 1.0'!C128</f>
        <v>8.282.524</v>
      </c>
      <c r="F122" t="str">
        <f>'MadridDatos 1.0'!D128</f>
        <v>31.683.129</v>
      </c>
    </row>
    <row r="123" spans="1:6" ht="12.75">
      <c r="A123" s="8" t="str">
        <f t="shared" si="4"/>
        <v>5/1997</v>
      </c>
      <c r="B123" s="9">
        <f>IF('MadridDatos 1.0'!B129&lt;&gt;"",IF(B110&lt;&gt;"",_XLL.EDATUM(B110,12),""),"")</f>
        <v>35551</v>
      </c>
      <c r="C123" s="10">
        <f t="shared" si="5"/>
        <v>35581</v>
      </c>
      <c r="D123" t="str">
        <f>'MadridDatos 1.0'!B129</f>
        <v>120,860</v>
      </c>
      <c r="E123" t="str">
        <f>'MadridDatos 1.0'!C129</f>
        <v>8.004.279</v>
      </c>
      <c r="F123" t="str">
        <f>'MadridDatos 1.0'!D129</f>
        <v>31.233.906</v>
      </c>
    </row>
    <row r="124" spans="1:6" ht="12.75">
      <c r="A124" s="8" t="str">
        <f t="shared" si="4"/>
        <v>6/1997</v>
      </c>
      <c r="B124" s="9">
        <f>IF('MadridDatos 1.0'!B130&lt;&gt;"",IF(B111&lt;&gt;"",_XLL.EDATUM(B111,12),""),"")</f>
        <v>35582</v>
      </c>
      <c r="C124" s="10">
        <f t="shared" si="5"/>
        <v>35611</v>
      </c>
      <c r="D124" t="str">
        <f>'MadridDatos 1.0'!B130</f>
        <v>120,860</v>
      </c>
      <c r="E124" t="str">
        <f>'MadridDatos 1.0'!C130</f>
        <v>7.765.071</v>
      </c>
      <c r="F124" t="str">
        <f>'MadridDatos 1.0'!D130</f>
        <v>30.895.817</v>
      </c>
    </row>
    <row r="125" spans="1:6" ht="12.75">
      <c r="A125" s="8" t="str">
        <f t="shared" si="4"/>
        <v>7/1997</v>
      </c>
      <c r="B125" s="9">
        <f>IF('MadridDatos 1.0'!B131&lt;&gt;"",IF(B112&lt;&gt;"",_XLL.EDATUM(B112,12),""),"")</f>
        <v>35612</v>
      </c>
      <c r="C125" s="10">
        <f t="shared" si="5"/>
        <v>35642</v>
      </c>
      <c r="D125" t="str">
        <f>'MadridDatos 1.0'!B131</f>
        <v>120,860</v>
      </c>
      <c r="E125" t="str">
        <f>'MadridDatos 1.0'!C131</f>
        <v>6.795.431</v>
      </c>
      <c r="F125" t="str">
        <f>'MadridDatos 1.0'!D131</f>
        <v>28.520.589</v>
      </c>
    </row>
    <row r="126" spans="1:6" ht="12.75">
      <c r="A126" s="8" t="str">
        <f t="shared" si="4"/>
        <v>8/1997</v>
      </c>
      <c r="B126" s="9">
        <f>IF('MadridDatos 1.0'!B132&lt;&gt;"",IF(B113&lt;&gt;"",_XLL.EDATUM(B113,12),""),"")</f>
        <v>35643</v>
      </c>
      <c r="C126" s="10">
        <f t="shared" si="5"/>
        <v>35673</v>
      </c>
      <c r="D126" t="str">
        <f>'MadridDatos 1.0'!B132</f>
        <v>120,860</v>
      </c>
      <c r="E126" t="str">
        <f>'MadridDatos 1.0'!C132</f>
        <v>5.284.437</v>
      </c>
      <c r="F126" t="str">
        <f>'MadridDatos 1.0'!D132</f>
        <v>24.171.267</v>
      </c>
    </row>
    <row r="127" spans="1:6" ht="12.75">
      <c r="A127" s="8" t="str">
        <f t="shared" si="4"/>
        <v>9/1997</v>
      </c>
      <c r="B127" s="9">
        <f>IF('MadridDatos 1.0'!B133&lt;&gt;"",IF(B114&lt;&gt;"",_XLL.EDATUM(B114,12),""),"")</f>
        <v>35674</v>
      </c>
      <c r="C127" s="10">
        <f t="shared" si="5"/>
        <v>35703</v>
      </c>
      <c r="D127" t="str">
        <f>'MadridDatos 1.0'!B133</f>
        <v>120,860</v>
      </c>
      <c r="E127" t="str">
        <f>'MadridDatos 1.0'!C133</f>
        <v>7.123.939</v>
      </c>
      <c r="F127" t="str">
        <f>'MadridDatos 1.0'!D133</f>
        <v>29.068.998</v>
      </c>
    </row>
    <row r="128" spans="1:6" ht="12.75">
      <c r="A128" s="8" t="str">
        <f t="shared" si="4"/>
        <v>10/1997</v>
      </c>
      <c r="B128" s="9">
        <f>IF('MadridDatos 1.0'!B134&lt;&gt;"",IF(B115&lt;&gt;"",_XLL.EDATUM(B115,12),""),"")</f>
        <v>35704</v>
      </c>
      <c r="C128" s="10">
        <f t="shared" si="5"/>
        <v>35734</v>
      </c>
      <c r="D128" t="str">
        <f>'MadridDatos 1.0'!B134</f>
        <v>120,860</v>
      </c>
      <c r="E128" t="str">
        <f>'MadridDatos 1.0'!C134</f>
        <v>8.274.458</v>
      </c>
      <c r="F128" t="str">
        <f>'MadridDatos 1.0'!D134</f>
        <v>32.684.390</v>
      </c>
    </row>
    <row r="129" spans="1:6" ht="12.75">
      <c r="A129" s="8" t="str">
        <f t="shared" si="4"/>
        <v>11/1997</v>
      </c>
      <c r="B129" s="9">
        <f>IF('MadridDatos 1.0'!B135&lt;&gt;"",IF(B116&lt;&gt;"",_XLL.EDATUM(B116,12),""),"")</f>
        <v>35735</v>
      </c>
      <c r="C129" s="10">
        <f t="shared" si="5"/>
        <v>35764</v>
      </c>
      <c r="D129" t="str">
        <f>'MadridDatos 1.0'!B135</f>
        <v>120,860</v>
      </c>
      <c r="E129" t="str">
        <f>'MadridDatos 1.0'!C135</f>
        <v>7.673.996</v>
      </c>
      <c r="F129" t="str">
        <f>'MadridDatos 1.0'!D135</f>
        <v>30.266.209</v>
      </c>
    </row>
    <row r="130" spans="1:6" ht="12.75">
      <c r="A130" s="8" t="str">
        <f t="shared" si="4"/>
        <v>12/1997</v>
      </c>
      <c r="B130" s="9">
        <f>IF('MadridDatos 1.0'!B136&lt;&gt;"",IF(B117&lt;&gt;"",_XLL.EDATUM(B117,12),""),"")</f>
        <v>35765</v>
      </c>
      <c r="C130" s="10">
        <f t="shared" si="5"/>
        <v>35795</v>
      </c>
      <c r="D130" t="str">
        <f>'MadridDatos 1.0'!B136</f>
        <v>120,970</v>
      </c>
      <c r="E130" t="str">
        <f>'MadridDatos 1.0'!C136</f>
        <v>8.143.674</v>
      </c>
      <c r="F130" t="str">
        <f>'MadridDatos 1.0'!D136</f>
        <v>30.944.360</v>
      </c>
    </row>
    <row r="131" spans="1:6" ht="12.75">
      <c r="A131" s="8">
        <f t="shared" si="4"/>
      </c>
      <c r="B131" s="9">
        <f>IF('MadridDatos 1.0'!B137&lt;&gt;"",IF(B118&lt;&gt;"",_XLL.EDATUM(B118,12),""),"")</f>
      </c>
      <c r="C131" s="10">
        <f t="shared" si="5"/>
      </c>
      <c r="D131">
        <f>'MadridDatos 1.0'!B137</f>
        <v>0</v>
      </c>
      <c r="E131">
        <f>'MadridDatos 1.0'!C137</f>
        <v>0</v>
      </c>
      <c r="F131">
        <f>'MadridDatos 1.0'!D137</f>
        <v>0</v>
      </c>
    </row>
    <row r="132" spans="1:6" ht="12.75">
      <c r="A132" s="8" t="str">
        <f t="shared" si="4"/>
        <v>1/1998</v>
      </c>
      <c r="B132" s="9">
        <f>IF('MadridDatos 1.0'!B138&lt;&gt;"",IF(B119&lt;&gt;"",_XLL.EDATUM(B119,12),""),"")</f>
        <v>35796</v>
      </c>
      <c r="C132" s="10">
        <f t="shared" si="5"/>
        <v>35826</v>
      </c>
      <c r="D132" t="str">
        <f>'MadridDatos 1.0'!B138</f>
        <v>120,860</v>
      </c>
      <c r="E132" t="str">
        <f>'MadridDatos 1.0'!C138</f>
        <v>8.153.479</v>
      </c>
      <c r="F132" t="str">
        <f>'MadridDatos 1.0'!D138</f>
        <v>30.887.866</v>
      </c>
    </row>
    <row r="133" spans="1:6" ht="12.75">
      <c r="A133" s="8" t="str">
        <f t="shared" si="4"/>
        <v>2/1998</v>
      </c>
      <c r="B133" s="9">
        <f>IF('MadridDatos 1.0'!B139&lt;&gt;"",IF(B120&lt;&gt;"",_XLL.EDATUM(B120,12),""),"")</f>
        <v>35827</v>
      </c>
      <c r="C133" s="10">
        <f t="shared" si="5"/>
        <v>35854</v>
      </c>
      <c r="D133" t="str">
        <f>'MadridDatos 1.0'!B139</f>
        <v>120,860</v>
      </c>
      <c r="E133" t="str">
        <f>'MadridDatos 1.0'!C139</f>
        <v>7.837.734</v>
      </c>
      <c r="F133" t="str">
        <f>'MadridDatos 1.0'!D139</f>
        <v>29.065.208</v>
      </c>
    </row>
    <row r="134" spans="1:6" ht="12.75">
      <c r="A134" s="8" t="str">
        <f t="shared" si="4"/>
        <v>3/1998</v>
      </c>
      <c r="B134" s="9">
        <f>IF('MadridDatos 1.0'!B140&lt;&gt;"",IF(B121&lt;&gt;"",_XLL.EDATUM(B121,12),""),"")</f>
        <v>35855</v>
      </c>
      <c r="C134" s="10">
        <f t="shared" si="5"/>
        <v>35885</v>
      </c>
      <c r="D134" t="str">
        <f>'MadridDatos 1.0'!B140</f>
        <v>122</v>
      </c>
      <c r="E134" t="str">
        <f>'MadridDatos 1.0'!C140</f>
        <v>8.499.531</v>
      </c>
      <c r="F134" t="str">
        <f>'MadridDatos 1.0'!D140</f>
        <v>31.699.679</v>
      </c>
    </row>
    <row r="135" spans="1:6" ht="12.75">
      <c r="A135" s="8" t="str">
        <f t="shared" si="4"/>
        <v>4/1998</v>
      </c>
      <c r="B135" s="9">
        <f>IF('MadridDatos 1.0'!B141&lt;&gt;"",IF(B122&lt;&gt;"",_XLL.EDATUM(B122,12),""),"")</f>
        <v>35886</v>
      </c>
      <c r="C135" s="10">
        <f t="shared" si="5"/>
        <v>35915</v>
      </c>
      <c r="D135" t="str">
        <f>'MadridDatos 1.0'!B141</f>
        <v>124</v>
      </c>
      <c r="E135" t="str">
        <f>'MadridDatos 1.0'!C141</f>
        <v>8.298.282</v>
      </c>
      <c r="F135" t="str">
        <f>'MadridDatos 1.0'!D141</f>
        <v>31.167.424</v>
      </c>
    </row>
    <row r="136" spans="1:6" ht="12.75">
      <c r="A136" s="8" t="str">
        <f t="shared" si="4"/>
        <v>5/1998</v>
      </c>
      <c r="B136" s="9">
        <f>IF('MadridDatos 1.0'!B142&lt;&gt;"",IF(B123&lt;&gt;"",_XLL.EDATUM(B123,12),""),"")</f>
        <v>35916</v>
      </c>
      <c r="C136" s="10">
        <f t="shared" si="5"/>
        <v>35946</v>
      </c>
      <c r="D136" t="str">
        <f>'MadridDatos 1.0'!B142</f>
        <v>124</v>
      </c>
      <c r="E136" t="str">
        <f>'MadridDatos 1.0'!C142</f>
        <v>8.483.937</v>
      </c>
      <c r="F136" t="str">
        <f>'MadridDatos 1.0'!D142</f>
        <v>31.827.987</v>
      </c>
    </row>
    <row r="137" spans="1:6" ht="12.75">
      <c r="A137" s="8" t="str">
        <f t="shared" si="4"/>
        <v>6/1998</v>
      </c>
      <c r="B137" s="9">
        <f>IF('MadridDatos 1.0'!B143&lt;&gt;"",IF(B124&lt;&gt;"",_XLL.EDATUM(B124,12),""),"")</f>
        <v>35947</v>
      </c>
      <c r="C137" s="10">
        <f t="shared" si="5"/>
        <v>35976</v>
      </c>
      <c r="D137" t="str">
        <f>'MadridDatos 1.0'!B143</f>
        <v>126</v>
      </c>
      <c r="E137" t="str">
        <f>'MadridDatos 1.0'!C143</f>
        <v>8.365.434</v>
      </c>
      <c r="F137" t="str">
        <f>'MadridDatos 1.0'!D143</f>
        <v>32.217.739</v>
      </c>
    </row>
    <row r="138" spans="1:6" ht="12.75">
      <c r="A138" s="8" t="str">
        <f t="shared" si="4"/>
        <v>7/1998</v>
      </c>
      <c r="B138" s="9">
        <f>IF('MadridDatos 1.0'!B144&lt;&gt;"",IF(B125&lt;&gt;"",_XLL.EDATUM(B125,12),""),"")</f>
        <v>35977</v>
      </c>
      <c r="C138" s="10">
        <f t="shared" si="5"/>
        <v>36007</v>
      </c>
      <c r="D138" t="str">
        <f>'MadridDatos 1.0'!B144</f>
        <v>126</v>
      </c>
      <c r="E138" t="str">
        <f>'MadridDatos 1.0'!C144</f>
        <v>7.918.919</v>
      </c>
      <c r="F138" t="str">
        <f>'MadridDatos 1.0'!D144</f>
        <v>32.431.226</v>
      </c>
    </row>
    <row r="139" spans="1:6" ht="12.75">
      <c r="A139" s="8" t="str">
        <f t="shared" si="4"/>
        <v>8/1998</v>
      </c>
      <c r="B139" s="9">
        <f>IF('MadridDatos 1.0'!B145&lt;&gt;"",IF(B126&lt;&gt;"",_XLL.EDATUM(B126,12),""),"")</f>
        <v>36008</v>
      </c>
      <c r="C139" s="10">
        <f t="shared" si="5"/>
        <v>36038</v>
      </c>
      <c r="D139" t="str">
        <f>'MadridDatos 1.0'!B145</f>
        <v>126</v>
      </c>
      <c r="E139" t="str">
        <f>'MadridDatos 1.0'!C145</f>
        <v>5.998.685</v>
      </c>
      <c r="F139" t="str">
        <f>'MadridDatos 1.0'!D145</f>
        <v>26.943.055</v>
      </c>
    </row>
    <row r="140" spans="1:6" ht="12.75">
      <c r="A140" s="8" t="str">
        <f t="shared" si="4"/>
        <v>9/1998</v>
      </c>
      <c r="B140" s="9">
        <f>IF('MadridDatos 1.0'!B146&lt;&gt;"",IF(B127&lt;&gt;"",_XLL.EDATUM(B127,12),""),"")</f>
        <v>36039</v>
      </c>
      <c r="C140" s="10">
        <f t="shared" si="5"/>
        <v>36068</v>
      </c>
      <c r="D140" t="str">
        <f>'MadridDatos 1.0'!B146</f>
        <v>126</v>
      </c>
      <c r="E140" t="str">
        <f>'MadridDatos 1.0'!C146</f>
        <v>7.869.689</v>
      </c>
      <c r="F140" t="str">
        <f>'MadridDatos 1.0'!D146</f>
        <v>31.790.292</v>
      </c>
    </row>
    <row r="141" spans="1:6" ht="12.75">
      <c r="A141" s="8" t="str">
        <f t="shared" si="4"/>
        <v>10/1998</v>
      </c>
      <c r="B141" s="9">
        <f>IF('MadridDatos 1.0'!B147&lt;&gt;"",IF(B128&lt;&gt;"",_XLL.EDATUM(B128,12),""),"")</f>
        <v>36069</v>
      </c>
      <c r="C141" s="10">
        <f t="shared" si="5"/>
        <v>36099</v>
      </c>
      <c r="D141" t="str">
        <f>'MadridDatos 1.0'!B147</f>
        <v>127</v>
      </c>
      <c r="E141" t="str">
        <f>'MadridDatos 1.0'!C147</f>
        <v>8.855.555</v>
      </c>
      <c r="F141" t="str">
        <f>'MadridDatos 1.0'!D147</f>
        <v>34.736.484</v>
      </c>
    </row>
    <row r="142" spans="1:6" ht="12.75">
      <c r="A142" s="8" t="str">
        <f t="shared" si="4"/>
        <v>11/1998</v>
      </c>
      <c r="B142" s="9">
        <f>IF('MadridDatos 1.0'!B148&lt;&gt;"",IF(B129&lt;&gt;"",_XLL.EDATUM(B129,12),""),"")</f>
        <v>36100</v>
      </c>
      <c r="C142" s="10">
        <f t="shared" si="5"/>
        <v>36129</v>
      </c>
      <c r="D142" t="str">
        <f>'MadridDatos 1.0'!B148</f>
        <v>129</v>
      </c>
      <c r="E142" t="str">
        <f>'MadridDatos 1.0'!C148</f>
        <v>8.487.652</v>
      </c>
      <c r="F142" t="str">
        <f>'MadridDatos 1.0'!D148</f>
        <v>32.638.433</v>
      </c>
    </row>
    <row r="143" spans="1:6" ht="12.75">
      <c r="A143" s="8" t="str">
        <f aca="true" t="shared" si="6" ref="A143:A206">IF(B143&lt;&gt;"",CONCATENATE(MONTH(B143),"/",YEAR(B143)),"")</f>
        <v>12/1998</v>
      </c>
      <c r="B143" s="9">
        <f>IF('MadridDatos 1.0'!B149&lt;&gt;"",IF(B130&lt;&gt;"",_XLL.EDATUM(B130,12),""),"")</f>
        <v>36130</v>
      </c>
      <c r="C143" s="10">
        <f aca="true" t="shared" si="7" ref="C143:C206">IF(B143&lt;&gt;"",_XLL.MONATSENDE(B143,0),"")</f>
        <v>36160</v>
      </c>
      <c r="D143" t="str">
        <f>'MadridDatos 1.0'!B149</f>
        <v>136</v>
      </c>
      <c r="E143" t="str">
        <f>'MadridDatos 1.0'!C149</f>
        <v>9.390.936</v>
      </c>
      <c r="F143" t="str">
        <f>'MadridDatos 1.0'!D149</f>
        <v>35.362.382</v>
      </c>
    </row>
    <row r="144" spans="1:6" ht="12.75">
      <c r="A144" s="8">
        <f t="shared" si="6"/>
      </c>
      <c r="B144" s="9">
        <f>IF('MadridDatos 1.0'!B150&lt;&gt;"",IF(B131&lt;&gt;"",_XLL.EDATUM(B131,12),""),"")</f>
      </c>
      <c r="C144" s="10">
        <f t="shared" si="7"/>
      </c>
      <c r="D144">
        <f>'MadridDatos 1.0'!B150</f>
        <v>0</v>
      </c>
      <c r="E144">
        <f>'MadridDatos 1.0'!C150</f>
        <v>0</v>
      </c>
      <c r="F144">
        <f>'MadridDatos 1.0'!D150</f>
        <v>0</v>
      </c>
    </row>
    <row r="145" spans="1:6" ht="12.75">
      <c r="A145" s="8" t="str">
        <f t="shared" si="6"/>
        <v>1/1999</v>
      </c>
      <c r="B145" s="9">
        <f>IF('MadridDatos 1.0'!B151&lt;&gt;"",IF(B132&lt;&gt;"",_XLL.EDATUM(B132,12),""),"")</f>
        <v>36161</v>
      </c>
      <c r="C145" s="10">
        <f t="shared" si="7"/>
        <v>36191</v>
      </c>
      <c r="D145" t="str">
        <f>'MadridDatos 1.0'!B151</f>
        <v>136</v>
      </c>
      <c r="E145" t="str">
        <f>'MadridDatos 1.0'!C151</f>
        <v>9.052.551</v>
      </c>
      <c r="F145" t="str">
        <f>'MadridDatos 1.0'!D151</f>
        <v>34.343.107</v>
      </c>
    </row>
    <row r="146" spans="1:6" ht="12.75">
      <c r="A146" s="8" t="str">
        <f t="shared" si="6"/>
        <v>2/1999</v>
      </c>
      <c r="B146" s="9">
        <f>IF('MadridDatos 1.0'!B152&lt;&gt;"",IF(B133&lt;&gt;"",_XLL.EDATUM(B133,12),""),"")</f>
        <v>36192</v>
      </c>
      <c r="C146" s="10">
        <f t="shared" si="7"/>
        <v>36219</v>
      </c>
      <c r="D146" t="str">
        <f>'MadridDatos 1.0'!B152</f>
        <v>141</v>
      </c>
      <c r="E146" t="str">
        <f>'MadridDatos 1.0'!C152</f>
        <v>8.636.964</v>
      </c>
      <c r="F146" t="str">
        <f>'MadridDatos 1.0'!D152</f>
        <v>32.533.969</v>
      </c>
    </row>
    <row r="147" spans="1:6" ht="12.75">
      <c r="A147" s="8" t="str">
        <f t="shared" si="6"/>
        <v>3/1999</v>
      </c>
      <c r="B147" s="9">
        <f>IF('MadridDatos 1.0'!B153&lt;&gt;"",IF(B134&lt;&gt;"",_XLL.EDATUM(B134,12),""),"")</f>
        <v>36220</v>
      </c>
      <c r="C147" s="10">
        <f t="shared" si="7"/>
        <v>36250</v>
      </c>
      <c r="D147" t="str">
        <f>'MadridDatos 1.0'!B153</f>
        <v>148</v>
      </c>
      <c r="E147" t="str">
        <f>'MadridDatos 1.0'!C153</f>
        <v>9.946.607</v>
      </c>
      <c r="F147" t="str">
        <f>'MadridDatos 1.0'!D153</f>
        <v>37.038.826</v>
      </c>
    </row>
    <row r="148" spans="1:6" ht="12.75">
      <c r="A148" s="8" t="str">
        <f t="shared" si="6"/>
        <v>4/1999</v>
      </c>
      <c r="B148" s="9">
        <f>IF('MadridDatos 1.0'!B154&lt;&gt;"",IF(B135&lt;&gt;"",_XLL.EDATUM(B135,12),""),"")</f>
        <v>36251</v>
      </c>
      <c r="C148" s="10">
        <f t="shared" si="7"/>
        <v>36280</v>
      </c>
      <c r="D148" t="str">
        <f>'MadridDatos 1.0'!B154</f>
        <v>167</v>
      </c>
      <c r="E148" t="str">
        <f>'MadridDatos 1.0'!C154</f>
        <v>9.840.019</v>
      </c>
      <c r="F148" t="str">
        <f>'MadridDatos 1.0'!D154</f>
        <v>36.578.078</v>
      </c>
    </row>
    <row r="149" spans="1:6" ht="12.75">
      <c r="A149" s="8" t="str">
        <f t="shared" si="6"/>
        <v>5/1999</v>
      </c>
      <c r="B149" s="9">
        <f>IF('MadridDatos 1.0'!B155&lt;&gt;"",IF(B136&lt;&gt;"",_XLL.EDATUM(B136,12),""),"")</f>
        <v>36281</v>
      </c>
      <c r="C149" s="10">
        <f t="shared" si="7"/>
        <v>36311</v>
      </c>
      <c r="D149" t="str">
        <f>'MadridDatos 1.0'!B155</f>
        <v>167</v>
      </c>
      <c r="E149" t="str">
        <f>'MadridDatos 1.0'!C155</f>
        <v>10.439.593</v>
      </c>
      <c r="F149" t="str">
        <f>'MadridDatos 1.0'!D155</f>
        <v>38.766.337</v>
      </c>
    </row>
    <row r="150" spans="1:6" ht="12.75">
      <c r="A150" s="8" t="str">
        <f t="shared" si="6"/>
        <v>6/1999</v>
      </c>
      <c r="B150" s="9">
        <f>IF('MadridDatos 1.0'!B156&lt;&gt;"",IF(B137&lt;&gt;"",_XLL.EDATUM(B137,12),""),"")</f>
        <v>36312</v>
      </c>
      <c r="C150" s="10">
        <f t="shared" si="7"/>
        <v>36341</v>
      </c>
      <c r="D150" t="str">
        <f>'MadridDatos 1.0'!B156</f>
        <v>171</v>
      </c>
      <c r="E150" t="str">
        <f>'MadridDatos 1.0'!C156</f>
        <v>10.306.019</v>
      </c>
      <c r="F150" t="str">
        <f>'MadridDatos 1.0'!D156</f>
        <v>39.242.688</v>
      </c>
    </row>
    <row r="151" spans="1:6" ht="12.75">
      <c r="A151" s="8" t="str">
        <f t="shared" si="6"/>
        <v>7/1999</v>
      </c>
      <c r="B151" s="9">
        <f>IF('MadridDatos 1.0'!B157&lt;&gt;"",IF(B138&lt;&gt;"",_XLL.EDATUM(B138,12),""),"")</f>
        <v>36342</v>
      </c>
      <c r="C151" s="10">
        <f t="shared" si="7"/>
        <v>36372</v>
      </c>
      <c r="D151" t="str">
        <f>'MadridDatos 1.0'!B157</f>
        <v>171</v>
      </c>
      <c r="E151" t="str">
        <f>'MadridDatos 1.0'!C157</f>
        <v>9.383.446</v>
      </c>
      <c r="F151" t="str">
        <f>'MadridDatos 1.0'!D157</f>
        <v>38.157.755</v>
      </c>
    </row>
    <row r="152" spans="1:6" ht="12.75">
      <c r="A152" s="8" t="str">
        <f t="shared" si="6"/>
        <v>8/1999</v>
      </c>
      <c r="B152" s="9">
        <f>IF('MadridDatos 1.0'!B158&lt;&gt;"",IF(B139&lt;&gt;"",_XLL.EDATUM(B139,12),""),"")</f>
        <v>36373</v>
      </c>
      <c r="C152" s="10">
        <f t="shared" si="7"/>
        <v>36403</v>
      </c>
      <c r="D152" t="str">
        <f>'MadridDatos 1.0'!B158</f>
        <v>171</v>
      </c>
      <c r="E152" t="str">
        <f>'MadridDatos 1.0'!C158</f>
        <v>7.199.862</v>
      </c>
      <c r="F152" t="str">
        <f>'MadridDatos 1.0'!D158</f>
        <v>32.130.275</v>
      </c>
    </row>
    <row r="153" spans="1:6" ht="12.75">
      <c r="A153" s="8" t="str">
        <f t="shared" si="6"/>
        <v>9/1999</v>
      </c>
      <c r="B153" s="9">
        <f>IF('MadridDatos 1.0'!B159&lt;&gt;"",IF(B140&lt;&gt;"",_XLL.EDATUM(B140,12),""),"")</f>
        <v>36404</v>
      </c>
      <c r="C153" s="10">
        <f t="shared" si="7"/>
        <v>36433</v>
      </c>
      <c r="D153" t="str">
        <f>'MadridDatos 1.0'!B159</f>
        <v>172</v>
      </c>
      <c r="E153" t="str">
        <f>'MadridDatos 1.0'!C159</f>
        <v>9.762.499</v>
      </c>
      <c r="F153" t="str">
        <f>'MadridDatos 1.0'!D159</f>
        <v>38.683.937</v>
      </c>
    </row>
    <row r="154" spans="1:6" ht="12.75">
      <c r="A154" s="8" t="str">
        <f t="shared" si="6"/>
        <v>10/1999</v>
      </c>
      <c r="B154" s="9">
        <f>IF('MadridDatos 1.0'!B160&lt;&gt;"",IF(B141&lt;&gt;"",_XLL.EDATUM(B141,12),""),"")</f>
        <v>36434</v>
      </c>
      <c r="C154" s="10">
        <f t="shared" si="7"/>
        <v>36464</v>
      </c>
      <c r="D154" t="str">
        <f>'MadridDatos 1.0'!B160</f>
        <v>172</v>
      </c>
      <c r="E154" t="str">
        <f>'MadridDatos 1.0'!C160</f>
        <v>10.851.571</v>
      </c>
      <c r="F154" t="str">
        <f>'MadridDatos 1.0'!D160</f>
        <v>41.868.832</v>
      </c>
    </row>
    <row r="155" spans="1:6" ht="12.75">
      <c r="A155" s="8" t="str">
        <f t="shared" si="6"/>
        <v>11/1999</v>
      </c>
      <c r="B155" s="9">
        <f>IF('MadridDatos 1.0'!B161&lt;&gt;"",IF(B142&lt;&gt;"",_XLL.EDATUM(B142,12),""),"")</f>
        <v>36465</v>
      </c>
      <c r="C155" s="10">
        <f t="shared" si="7"/>
        <v>36494</v>
      </c>
      <c r="D155" t="str">
        <f>'MadridDatos 1.0'!B161</f>
        <v>172</v>
      </c>
      <c r="E155" t="str">
        <f>'MadridDatos 1.0'!C161</f>
        <v>10.628.343</v>
      </c>
      <c r="F155" t="str">
        <f>'MadridDatos 1.0'!D161</f>
        <v>40.464.148</v>
      </c>
    </row>
    <row r="156" spans="1:6" ht="12.75">
      <c r="A156" s="8" t="str">
        <f t="shared" si="6"/>
        <v>12/1999</v>
      </c>
      <c r="B156" s="9">
        <f>IF('MadridDatos 1.0'!B162&lt;&gt;"",IF(B143&lt;&gt;"",_XLL.EDATUM(B143,12),""),"")</f>
        <v>36495</v>
      </c>
      <c r="C156" s="10">
        <f t="shared" si="7"/>
        <v>36525</v>
      </c>
      <c r="D156" t="str">
        <f>'MadridDatos 1.0'!B162</f>
        <v>172</v>
      </c>
      <c r="E156" t="str">
        <f>'MadridDatos 1.0'!C162</f>
        <v>11.307.194</v>
      </c>
      <c r="F156" t="str">
        <f>'MadridDatos 1.0'!D162</f>
        <v>41.945.775</v>
      </c>
    </row>
    <row r="157" spans="1:6" ht="12.75">
      <c r="A157" s="8">
        <f t="shared" si="6"/>
      </c>
      <c r="B157" s="9">
        <f>IF('MadridDatos 1.0'!B163&lt;&gt;"",IF(B144&lt;&gt;"",_XLL.EDATUM(B144,12),""),"")</f>
      </c>
      <c r="C157" s="10">
        <f t="shared" si="7"/>
      </c>
      <c r="D157">
        <f>'MadridDatos 1.0'!B163</f>
        <v>0</v>
      </c>
      <c r="E157">
        <f>'MadridDatos 1.0'!C163</f>
        <v>0</v>
      </c>
      <c r="F157">
        <f>'MadridDatos 1.0'!D163</f>
        <v>0</v>
      </c>
    </row>
    <row r="158" spans="1:6" ht="12.75">
      <c r="A158" s="8" t="str">
        <f t="shared" si="6"/>
        <v>1/2000</v>
      </c>
      <c r="B158" s="9">
        <f>IF('MadridDatos 1.0'!B164&lt;&gt;"",IF(B145&lt;&gt;"",_XLL.EDATUM(B145,12),""),"")</f>
        <v>36526</v>
      </c>
      <c r="C158" s="10">
        <f t="shared" si="7"/>
        <v>36556</v>
      </c>
      <c r="D158" t="str">
        <f>'MadridDatos 1.0'!B164</f>
        <v>172</v>
      </c>
      <c r="E158" t="str">
        <f>'MadridDatos 1.0'!C164</f>
        <v>10.949.265</v>
      </c>
      <c r="F158" t="str">
        <f>'MadridDatos 1.0'!D164</f>
        <v>41.246.007</v>
      </c>
    </row>
    <row r="159" spans="1:6" ht="12.75">
      <c r="A159" s="8" t="str">
        <f t="shared" si="6"/>
        <v>2/2000</v>
      </c>
      <c r="B159" s="9">
        <f>IF('MadridDatos 1.0'!B165&lt;&gt;"",IF(B146&lt;&gt;"",_XLL.EDATUM(B146,12),""),"")</f>
        <v>36557</v>
      </c>
      <c r="C159" s="10">
        <f t="shared" si="7"/>
        <v>36585</v>
      </c>
      <c r="D159" t="str">
        <f>'MadridDatos 1.0'!B165</f>
        <v>172</v>
      </c>
      <c r="E159" t="str">
        <f>'MadridDatos 1.0'!C165</f>
        <v>10.538.956</v>
      </c>
      <c r="F159" t="str">
        <f>'MadridDatos 1.0'!D165</f>
        <v>39.365.266</v>
      </c>
    </row>
    <row r="160" spans="1:6" ht="12.75">
      <c r="A160" s="8" t="str">
        <f t="shared" si="6"/>
        <v>3/2000</v>
      </c>
      <c r="B160" s="9">
        <f>IF('MadridDatos 1.0'!B166&lt;&gt;"",IF(B147&lt;&gt;"",_XLL.EDATUM(B147,12),""),"")</f>
        <v>36586</v>
      </c>
      <c r="C160" s="10">
        <f t="shared" si="7"/>
        <v>36616</v>
      </c>
      <c r="D160" t="str">
        <f>'MadridDatos 1.0'!B166</f>
        <v>172</v>
      </c>
      <c r="E160" t="str">
        <f>'MadridDatos 1.0'!C166</f>
        <v>11.312.634</v>
      </c>
      <c r="F160" t="str">
        <f>'MadridDatos 1.0'!D166</f>
        <v>42.480.446</v>
      </c>
    </row>
    <row r="161" spans="1:6" ht="12.75">
      <c r="A161" s="8" t="str">
        <f t="shared" si="6"/>
        <v>4/2000</v>
      </c>
      <c r="B161" s="9">
        <f>IF('MadridDatos 1.0'!B167&lt;&gt;"",IF(B148&lt;&gt;"",_XLL.EDATUM(B148,12),""),"")</f>
        <v>36617</v>
      </c>
      <c r="C161" s="10">
        <f t="shared" si="7"/>
        <v>36646</v>
      </c>
      <c r="D161" t="str">
        <f>'MadridDatos 1.0'!B167</f>
        <v>172</v>
      </c>
      <c r="E161" t="str">
        <f>'MadridDatos 1.0'!C167</f>
        <v>10.256.857</v>
      </c>
      <c r="F161" t="str">
        <f>'MadridDatos 1.0'!D167</f>
        <v>38.909.254</v>
      </c>
    </row>
    <row r="162" spans="1:6" ht="12.75">
      <c r="A162" s="8" t="str">
        <f t="shared" si="6"/>
        <v>5/2000</v>
      </c>
      <c r="B162" s="9">
        <f>IF('MadridDatos 1.0'!B168&lt;&gt;"",IF(B149&lt;&gt;"",_XLL.EDATUM(B149,12),""),"")</f>
        <v>36647</v>
      </c>
      <c r="C162" s="10">
        <f t="shared" si="7"/>
        <v>36677</v>
      </c>
      <c r="D162" t="str">
        <f>'MadridDatos 1.0'!B168</f>
        <v>172</v>
      </c>
      <c r="E162" t="str">
        <f>'MadridDatos 1.0'!C168</f>
        <v>10.818.696</v>
      </c>
      <c r="F162" t="str">
        <f>'MadridDatos 1.0'!D168</f>
        <v>41.150.937</v>
      </c>
    </row>
    <row r="163" spans="1:6" ht="12.75">
      <c r="A163" s="8" t="str">
        <f t="shared" si="6"/>
        <v>6/2000</v>
      </c>
      <c r="B163" s="9">
        <f>IF('MadridDatos 1.0'!B169&lt;&gt;"",IF(B150&lt;&gt;"",_XLL.EDATUM(B150,12),""),"")</f>
        <v>36678</v>
      </c>
      <c r="C163" s="10">
        <f t="shared" si="7"/>
        <v>36707</v>
      </c>
      <c r="D163" t="str">
        <f>'MadridDatos 1.0'!B169</f>
        <v>160</v>
      </c>
      <c r="E163" t="str">
        <f>'MadridDatos 1.0'!C169</f>
        <v>9.149.735</v>
      </c>
      <c r="F163" t="str">
        <f>'MadridDatos 1.0'!D169</f>
        <v>40.141.712</v>
      </c>
    </row>
    <row r="164" spans="1:6" ht="12.75">
      <c r="A164" s="8" t="str">
        <f t="shared" si="6"/>
        <v>7/2000</v>
      </c>
      <c r="B164" s="9">
        <f>IF('MadridDatos 1.0'!B170&lt;&gt;"",IF(B151&lt;&gt;"",_XLL.EDATUM(B151,12),""),"")</f>
        <v>36708</v>
      </c>
      <c r="C164" s="10">
        <f t="shared" si="7"/>
        <v>36738</v>
      </c>
      <c r="D164" t="str">
        <f>'MadridDatos 1.0'!B170</f>
        <v>160</v>
      </c>
      <c r="E164" t="str">
        <f>'MadridDatos 1.0'!C170</f>
        <v>8.703.856</v>
      </c>
      <c r="F164" t="str">
        <f>'MadridDatos 1.0'!D170</f>
        <v>38.202.968</v>
      </c>
    </row>
    <row r="165" spans="1:6" ht="12.75">
      <c r="A165" s="8" t="str">
        <f t="shared" si="6"/>
        <v>8/2000</v>
      </c>
      <c r="B165" s="9">
        <f>IF('MadridDatos 1.0'!B171&lt;&gt;"",IF(B152&lt;&gt;"",_XLL.EDATUM(B152,12),""),"")</f>
        <v>36739</v>
      </c>
      <c r="C165" s="10">
        <f t="shared" si="7"/>
        <v>36769</v>
      </c>
      <c r="D165" t="str">
        <f>'MadridDatos 1.0'!B171</f>
        <v>160</v>
      </c>
      <c r="E165" t="str">
        <f>'MadridDatos 1.0'!C171</f>
        <v>7.263.182</v>
      </c>
      <c r="F165" t="str">
        <f>'MadridDatos 1.0'!D171</f>
        <v>33.677.297</v>
      </c>
    </row>
    <row r="166" spans="1:6" ht="12.75">
      <c r="A166" s="8" t="str">
        <f t="shared" si="6"/>
        <v>9/2000</v>
      </c>
      <c r="B166" s="9">
        <f>IF('MadridDatos 1.0'!B172&lt;&gt;"",IF(B153&lt;&gt;"",_XLL.EDATUM(B153,12),""),"")</f>
        <v>36770</v>
      </c>
      <c r="C166" s="10">
        <f t="shared" si="7"/>
        <v>36799</v>
      </c>
      <c r="D166" t="str">
        <f>'MadridDatos 1.0'!B172</f>
        <v>163</v>
      </c>
      <c r="E166" t="str">
        <f>'MadridDatos 1.0'!C172</f>
        <v>9.011.259</v>
      </c>
      <c r="F166" t="str">
        <f>'MadridDatos 1.0'!D172</f>
        <v>38.082.228</v>
      </c>
    </row>
    <row r="167" spans="1:6" ht="12.75">
      <c r="A167" s="8" t="str">
        <f t="shared" si="6"/>
        <v>10/2000</v>
      </c>
      <c r="B167" s="9">
        <f>IF('MadridDatos 1.0'!B173&lt;&gt;"",IF(B154&lt;&gt;"",_XLL.EDATUM(B154,12),""),"")</f>
        <v>36800</v>
      </c>
      <c r="C167" s="10">
        <f t="shared" si="7"/>
        <v>36830</v>
      </c>
      <c r="D167" t="str">
        <f>'MadridDatos 1.0'!B173</f>
        <v>163</v>
      </c>
      <c r="E167" t="str">
        <f>'MadridDatos 1.0'!C173</f>
        <v>9.916.776</v>
      </c>
      <c r="F167" t="str">
        <f>'MadridDatos 1.0'!D173</f>
        <v>42.272.756</v>
      </c>
    </row>
    <row r="168" spans="1:6" ht="12.75">
      <c r="A168" s="8" t="str">
        <f t="shared" si="6"/>
        <v>11/2000</v>
      </c>
      <c r="B168" s="9">
        <f>IF('MadridDatos 1.0'!B174&lt;&gt;"",IF(B155&lt;&gt;"",_XLL.EDATUM(B155,12),""),"")</f>
        <v>36831</v>
      </c>
      <c r="C168" s="10">
        <f t="shared" si="7"/>
        <v>36860</v>
      </c>
      <c r="D168" t="str">
        <f>'MadridDatos 1.0'!B174</f>
        <v>163</v>
      </c>
      <c r="E168" t="str">
        <f>'MadridDatos 1.0'!C174</f>
        <v>9.911.728</v>
      </c>
      <c r="F168" t="str">
        <f>'MadridDatos 1.0'!D174</f>
        <v>39.602.198</v>
      </c>
    </row>
    <row r="169" spans="1:6" ht="12.75">
      <c r="A169" s="8" t="str">
        <f t="shared" si="6"/>
        <v>12/2000</v>
      </c>
      <c r="B169" s="9">
        <f>IF('MadridDatos 1.0'!B175&lt;&gt;"",IF(B156&lt;&gt;"",_XLL.EDATUM(B156,12),""),"")</f>
        <v>36861</v>
      </c>
      <c r="C169" s="10">
        <f t="shared" si="7"/>
        <v>36891</v>
      </c>
      <c r="D169" t="str">
        <f>'MadridDatos 1.0'!B175</f>
        <v>163</v>
      </c>
      <c r="E169" t="str">
        <f>'MadridDatos 1.0'!C175</f>
        <v>10.489.895</v>
      </c>
      <c r="F169" t="str">
        <f>'MadridDatos 1.0'!D175</f>
        <v>40.866.192</v>
      </c>
    </row>
    <row r="170" spans="1:6" ht="12.75">
      <c r="A170" s="8">
        <f t="shared" si="6"/>
      </c>
      <c r="B170" s="9">
        <f>IF('MadridDatos 1.0'!B176&lt;&gt;"",IF(B157&lt;&gt;"",_XLL.EDATUM(B157,12),""),"")</f>
      </c>
      <c r="C170" s="10">
        <f t="shared" si="7"/>
      </c>
      <c r="D170">
        <f>'MadridDatos 1.0'!B176</f>
        <v>0</v>
      </c>
      <c r="E170">
        <f>'MadridDatos 1.0'!C176</f>
        <v>0</v>
      </c>
      <c r="F170">
        <f>'MadridDatos 1.0'!D176</f>
        <v>0</v>
      </c>
    </row>
    <row r="171" spans="1:6" ht="12.75">
      <c r="A171" s="8" t="str">
        <f t="shared" si="6"/>
        <v>1/2001</v>
      </c>
      <c r="B171" s="9">
        <f>IF('MadridDatos 1.0'!B177&lt;&gt;"",IF(B158&lt;&gt;"",_XLL.EDATUM(B158,12),""),"")</f>
        <v>36892</v>
      </c>
      <c r="C171" s="10">
        <f t="shared" si="7"/>
        <v>36922</v>
      </c>
      <c r="D171" t="str">
        <f>'MadridDatos 1.0'!B177</f>
        <v>165,701</v>
      </c>
      <c r="E171" t="str">
        <f>'MadridDatos 1.0'!C177</f>
        <v>10.539.019</v>
      </c>
      <c r="F171" t="str">
        <f>'MadridDatos 1.0'!D177</f>
        <v>41.439.841</v>
      </c>
    </row>
    <row r="172" spans="1:6" ht="12.75">
      <c r="A172" s="8" t="str">
        <f t="shared" si="6"/>
        <v>2/2001</v>
      </c>
      <c r="B172" s="9">
        <f>IF('MadridDatos 1.0'!B178&lt;&gt;"",IF(B159&lt;&gt;"",_XLL.EDATUM(B159,12),""),"")</f>
        <v>36923</v>
      </c>
      <c r="C172" s="10">
        <f t="shared" si="7"/>
        <v>36950</v>
      </c>
      <c r="D172" t="str">
        <f>'MadridDatos 1.0'!B178</f>
        <v>165,701</v>
      </c>
      <c r="E172" t="str">
        <f>'MadridDatos 1.0'!C178</f>
        <v>9.597.335</v>
      </c>
      <c r="F172" t="str">
        <f>'MadridDatos 1.0'!D178</f>
        <v>37.567.693</v>
      </c>
    </row>
    <row r="173" spans="1:6" ht="12.75">
      <c r="A173" s="8" t="str">
        <f t="shared" si="6"/>
        <v>3/2001</v>
      </c>
      <c r="B173" s="9">
        <f>IF('MadridDatos 1.0'!B179&lt;&gt;"",IF(B160&lt;&gt;"",_XLL.EDATUM(B160,12),""),"")</f>
        <v>36951</v>
      </c>
      <c r="C173" s="10">
        <f t="shared" si="7"/>
        <v>36981</v>
      </c>
      <c r="D173" t="str">
        <f>'MadridDatos 1.0'!B179</f>
        <v>165,701</v>
      </c>
      <c r="E173" t="str">
        <f>'MadridDatos 1.0'!C179</f>
        <v>10.556.568</v>
      </c>
      <c r="F173" t="str">
        <f>'MadridDatos 1.0'!D179</f>
        <v>41.143.916</v>
      </c>
    </row>
    <row r="174" spans="1:6" ht="12.75">
      <c r="A174" s="8" t="str">
        <f t="shared" si="6"/>
        <v>4/2001</v>
      </c>
      <c r="B174" s="9">
        <f>IF('MadridDatos 1.0'!B180&lt;&gt;"",IF(B161&lt;&gt;"",_XLL.EDATUM(B161,12),""),"")</f>
        <v>36982</v>
      </c>
      <c r="C174" s="10">
        <f t="shared" si="7"/>
        <v>37011</v>
      </c>
      <c r="D174" t="str">
        <f>'MadridDatos 1.0'!B180</f>
        <v>165,701</v>
      </c>
      <c r="E174" t="str">
        <f>'MadridDatos 1.0'!C180</f>
        <v>10.184.006</v>
      </c>
      <c r="F174" t="str">
        <f>'MadridDatos 1.0'!D180</f>
        <v>39.148.695</v>
      </c>
    </row>
    <row r="175" spans="1:6" ht="12.75">
      <c r="A175" s="8" t="str">
        <f t="shared" si="6"/>
        <v>5/2001</v>
      </c>
      <c r="B175" s="9">
        <f>IF('MadridDatos 1.0'!B181&lt;&gt;"",IF(B162&lt;&gt;"",_XLL.EDATUM(B162,12),""),"")</f>
        <v>37012</v>
      </c>
      <c r="C175" s="10">
        <f t="shared" si="7"/>
        <v>37042</v>
      </c>
      <c r="D175" t="str">
        <f>'MadridDatos 1.0'!B181</f>
        <v>165,701</v>
      </c>
      <c r="E175" t="str">
        <f>'MadridDatos 1.0'!C181</f>
        <v>10.867.590</v>
      </c>
      <c r="F175" t="str">
        <f>'MadridDatos 1.0'!D181</f>
        <v>41.367.642</v>
      </c>
    </row>
    <row r="176" spans="1:6" ht="12.75">
      <c r="A176" s="8" t="str">
        <f t="shared" si="6"/>
        <v>6/2001</v>
      </c>
      <c r="B176" s="9">
        <f>IF('MadridDatos 1.0'!B182&lt;&gt;"",IF(B163&lt;&gt;"",_XLL.EDATUM(B163,12),""),"")</f>
        <v>37043</v>
      </c>
      <c r="C176" s="10">
        <f t="shared" si="7"/>
        <v>37072</v>
      </c>
      <c r="D176" t="str">
        <f>'MadridDatos 1.0'!B182</f>
        <v>165,701</v>
      </c>
      <c r="E176" t="str">
        <f>'MadridDatos 1.0'!C182</f>
        <v>10.422.846</v>
      </c>
      <c r="F176" t="str">
        <f>'MadridDatos 1.0'!D182</f>
        <v>41.524.943</v>
      </c>
    </row>
    <row r="177" spans="1:6" ht="12.75">
      <c r="A177" s="8" t="str">
        <f t="shared" si="6"/>
        <v>7/2001</v>
      </c>
      <c r="B177" s="9">
        <f>IF('MadridDatos 1.0'!B183&lt;&gt;"",IF(B164&lt;&gt;"",_XLL.EDATUM(B164,12),""),"")</f>
        <v>37073</v>
      </c>
      <c r="C177" s="10">
        <f t="shared" si="7"/>
        <v>37103</v>
      </c>
      <c r="D177" t="str">
        <f>'MadridDatos 1.0'!B183</f>
        <v>165,701</v>
      </c>
      <c r="E177" t="str">
        <f>'MadridDatos 1.0'!C183</f>
        <v>9.746.612</v>
      </c>
      <c r="F177" t="str">
        <f>'MadridDatos 1.0'!D183</f>
        <v>40.670.024</v>
      </c>
    </row>
    <row r="178" spans="1:6" ht="12.75">
      <c r="A178" s="8" t="str">
        <f t="shared" si="6"/>
        <v>8/2001</v>
      </c>
      <c r="B178" s="9">
        <f>IF('MadridDatos 1.0'!B184&lt;&gt;"",IF(B165&lt;&gt;"",_XLL.EDATUM(B165,12),""),"")</f>
        <v>37104</v>
      </c>
      <c r="C178" s="10">
        <f t="shared" si="7"/>
        <v>37134</v>
      </c>
      <c r="D178" t="str">
        <f>'MadridDatos 1.0'!B184</f>
        <v>165,701</v>
      </c>
      <c r="E178" t="str">
        <f>'MadridDatos 1.0'!C184</f>
        <v>8.849.449</v>
      </c>
      <c r="F178" t="str">
        <f>'MadridDatos 1.0'!D184</f>
        <v>37.879.313</v>
      </c>
    </row>
    <row r="179" spans="1:6" ht="12.75">
      <c r="A179" s="8" t="str">
        <f t="shared" si="6"/>
        <v>9/2001</v>
      </c>
      <c r="B179" s="9">
        <f>IF('MadridDatos 1.0'!B185&lt;&gt;"",IF(B166&lt;&gt;"",_XLL.EDATUM(B166,12),""),"")</f>
        <v>37135</v>
      </c>
      <c r="C179" s="10">
        <f t="shared" si="7"/>
        <v>37164</v>
      </c>
      <c r="D179" t="str">
        <f>'MadridDatos 1.0'!B185</f>
        <v>165,701</v>
      </c>
      <c r="E179" t="str">
        <f>'MadridDatos 1.0'!C185</f>
        <v>9.931.552</v>
      </c>
      <c r="F179" t="str">
        <f>'MadridDatos 1.0'!D185</f>
        <v>40.463.953</v>
      </c>
    </row>
    <row r="180" spans="1:6" ht="12.75">
      <c r="A180" s="8" t="str">
        <f t="shared" si="6"/>
        <v>10/2001</v>
      </c>
      <c r="B180" s="9">
        <f>IF('MadridDatos 1.0'!B186&lt;&gt;"",IF(B167&lt;&gt;"",_XLL.EDATUM(B167,12),""),"")</f>
        <v>37165</v>
      </c>
      <c r="C180" s="10">
        <f t="shared" si="7"/>
        <v>37195</v>
      </c>
      <c r="D180" t="str">
        <f>'MadridDatos 1.0'!B186</f>
        <v>165,701</v>
      </c>
      <c r="E180" t="str">
        <f>'MadridDatos 1.0'!C186</f>
        <v>11.102.302</v>
      </c>
      <c r="F180" t="str">
        <f>'MadridDatos 1.0'!D186</f>
        <v>43.389.177</v>
      </c>
    </row>
    <row r="181" spans="1:6" ht="12.75">
      <c r="A181" s="8" t="str">
        <f t="shared" si="6"/>
        <v>11/2001</v>
      </c>
      <c r="B181" s="9">
        <f>IF('MadridDatos 1.0'!B187&lt;&gt;"",IF(B168&lt;&gt;"",_XLL.EDATUM(B168,12),""),"")</f>
        <v>37196</v>
      </c>
      <c r="C181" s="10">
        <f t="shared" si="7"/>
        <v>37225</v>
      </c>
      <c r="D181" t="str">
        <f>'MadridDatos 1.0'!B187</f>
        <v>165,701</v>
      </c>
      <c r="E181" t="str">
        <f>'MadridDatos 1.0'!C187</f>
        <v>10.621.083</v>
      </c>
      <c r="F181" t="str">
        <f>'MadridDatos 1.0'!D187</f>
        <v>39.653.240</v>
      </c>
    </row>
    <row r="182" spans="1:6" ht="12.75">
      <c r="A182" s="8" t="str">
        <f t="shared" si="6"/>
        <v>12/2001</v>
      </c>
      <c r="B182" s="9">
        <f>IF('MadridDatos 1.0'!B188&lt;&gt;"",IF(B169&lt;&gt;"",_XLL.EDATUM(B169,12),""),"")</f>
        <v>37226</v>
      </c>
      <c r="C182" s="10">
        <f t="shared" si="7"/>
        <v>37256</v>
      </c>
      <c r="D182" t="str">
        <f>'MadridDatos 1.0'!B188</f>
        <v>165,701</v>
      </c>
      <c r="E182" t="str">
        <f>'MadridDatos 1.0'!C188</f>
        <v>10.770.070</v>
      </c>
      <c r="F182" t="str">
        <f>'MadridDatos 1.0'!D188</f>
        <v>40.227.347</v>
      </c>
    </row>
    <row r="183" spans="1:6" ht="12.75">
      <c r="A183" s="8">
        <f t="shared" si="6"/>
      </c>
      <c r="B183" s="9">
        <f>IF('MadridDatos 1.0'!B189&lt;&gt;"",IF(B170&lt;&gt;"",_XLL.EDATUM(B170,12),""),"")</f>
      </c>
      <c r="C183" s="10">
        <f t="shared" si="7"/>
      </c>
      <c r="D183">
        <f>'MadridDatos 1.0'!B189</f>
        <v>0</v>
      </c>
      <c r="E183">
        <f>'MadridDatos 1.0'!C189</f>
        <v>0</v>
      </c>
      <c r="F183">
        <f>'MadridDatos 1.0'!D189</f>
        <v>0</v>
      </c>
    </row>
    <row r="184" spans="1:6" ht="12.75">
      <c r="A184" s="8" t="str">
        <f t="shared" si="6"/>
        <v>1/2002</v>
      </c>
      <c r="B184" s="9">
        <f>IF('MadridDatos 1.0'!B190&lt;&gt;"",IF(B171&lt;&gt;"",_XLL.EDATUM(B171,12),""),"")</f>
        <v>37257</v>
      </c>
      <c r="C184" s="10">
        <f t="shared" si="7"/>
        <v>37287</v>
      </c>
      <c r="D184" t="str">
        <f>'MadridDatos 1.0'!B190</f>
        <v>165,701</v>
      </c>
      <c r="E184" t="str">
        <f>'MadridDatos 1.0'!C190</f>
        <v>10.898.207</v>
      </c>
      <c r="F184" t="str">
        <f>'MadridDatos 1.0'!D190</f>
        <v>41.427.510</v>
      </c>
    </row>
    <row r="185" spans="1:6" ht="12.75">
      <c r="A185" s="8" t="str">
        <f t="shared" si="6"/>
        <v>2/2002</v>
      </c>
      <c r="B185" s="9">
        <f>IF('MadridDatos 1.0'!B191&lt;&gt;"",IF(B172&lt;&gt;"",_XLL.EDATUM(B172,12),""),"")</f>
        <v>37288</v>
      </c>
      <c r="C185" s="10">
        <f t="shared" si="7"/>
        <v>37315</v>
      </c>
      <c r="D185" t="str">
        <f>'MadridDatos 1.0'!B191</f>
        <v>165,701</v>
      </c>
      <c r="E185" t="str">
        <f>'MadridDatos 1.0'!C191</f>
        <v>10.171.332</v>
      </c>
      <c r="F185" t="str">
        <f>'MadridDatos 1.0'!D191</f>
        <v>39.275.778</v>
      </c>
    </row>
    <row r="186" spans="1:6" ht="12.75">
      <c r="A186" s="8" t="str">
        <f t="shared" si="6"/>
        <v>3/2002</v>
      </c>
      <c r="B186" s="9">
        <f>IF('MadridDatos 1.0'!B192&lt;&gt;"",IF(B173&lt;&gt;"",_XLL.EDATUM(B173,12),""),"")</f>
        <v>37316</v>
      </c>
      <c r="C186" s="10">
        <f t="shared" si="7"/>
        <v>37346</v>
      </c>
      <c r="D186" t="str">
        <f>'MadridDatos 1.0'!B192</f>
        <v>165,701</v>
      </c>
      <c r="E186" t="str">
        <f>'MadridDatos 1.0'!C192</f>
        <v>10.709.707</v>
      </c>
      <c r="F186" t="str">
        <f>'MadridDatos 1.0'!D192</f>
        <v>41.392.982</v>
      </c>
    </row>
    <row r="187" spans="1:6" ht="12.75">
      <c r="A187" s="8" t="str">
        <f t="shared" si="6"/>
        <v>4/2002</v>
      </c>
      <c r="B187" s="9">
        <f>IF('MadridDatos 1.0'!B193&lt;&gt;"",IF(B174&lt;&gt;"",_XLL.EDATUM(B174,12),""),"")</f>
        <v>37347</v>
      </c>
      <c r="C187" s="10">
        <f t="shared" si="7"/>
        <v>37376</v>
      </c>
      <c r="D187" t="str">
        <f>'MadridDatos 1.0'!B193</f>
        <v>165,701</v>
      </c>
      <c r="E187" t="str">
        <f>'MadridDatos 1.0'!C193</f>
        <v>11.057.625</v>
      </c>
      <c r="F187" t="str">
        <f>'MadridDatos 1.0'!D193</f>
        <v>41.998.402</v>
      </c>
    </row>
    <row r="188" spans="1:6" ht="12.75">
      <c r="A188" s="8" t="str">
        <f t="shared" si="6"/>
        <v>5/2002</v>
      </c>
      <c r="B188" s="9">
        <f>IF('MadridDatos 1.0'!B194&lt;&gt;"",IF(B175&lt;&gt;"",_XLL.EDATUM(B175,12),""),"")</f>
        <v>37377</v>
      </c>
      <c r="C188" s="10">
        <f t="shared" si="7"/>
        <v>37407</v>
      </c>
      <c r="D188" t="str">
        <f>'MadridDatos 1.0'!B194</f>
        <v>171,481</v>
      </c>
      <c r="E188" t="str">
        <f>'MadridDatos 1.0'!C194</f>
        <v>11.071.322</v>
      </c>
      <c r="F188" t="str">
        <f>'MadridDatos 1.0'!D194</f>
        <v>42.566.819</v>
      </c>
    </row>
    <row r="189" spans="1:6" ht="12.75">
      <c r="A189" s="8" t="str">
        <f t="shared" si="6"/>
        <v>6/2002</v>
      </c>
      <c r="B189" s="9">
        <f>IF('MadridDatos 1.0'!B195&lt;&gt;"",IF(B176&lt;&gt;"",_XLL.EDATUM(B176,12),""),"")</f>
        <v>37408</v>
      </c>
      <c r="C189" s="10">
        <f t="shared" si="7"/>
        <v>37437</v>
      </c>
      <c r="D189" t="str">
        <f>'MadridDatos 1.0'!B195</f>
        <v>171,481</v>
      </c>
      <c r="E189" t="str">
        <f>'MadridDatos 1.0'!C195</f>
        <v>10.553.562</v>
      </c>
      <c r="F189" t="str">
        <f>'MadridDatos 1.0'!D195</f>
        <v>42.677.670</v>
      </c>
    </row>
    <row r="190" spans="1:6" ht="12.75">
      <c r="A190" s="8" t="str">
        <f t="shared" si="6"/>
        <v>7/2002</v>
      </c>
      <c r="B190" s="9">
        <f>IF('MadridDatos 1.0'!B196&lt;&gt;"",IF(B177&lt;&gt;"",_XLL.EDATUM(B177,12),""),"")</f>
        <v>37438</v>
      </c>
      <c r="C190" s="10">
        <f t="shared" si="7"/>
        <v>37468</v>
      </c>
      <c r="D190" t="str">
        <f>'MadridDatos 1.0'!B196</f>
        <v>171,481</v>
      </c>
      <c r="E190" t="str">
        <f>'MadridDatos 1.0'!C196</f>
        <v>10.023.434</v>
      </c>
      <c r="F190" t="str">
        <f>'MadridDatos 1.0'!D196</f>
        <v>42.798.485</v>
      </c>
    </row>
    <row r="191" spans="1:6" ht="12.75">
      <c r="A191" s="8" t="str">
        <f t="shared" si="6"/>
        <v>8/2002</v>
      </c>
      <c r="B191" s="9">
        <f>IF('MadridDatos 1.0'!B197&lt;&gt;"",IF(B178&lt;&gt;"",_XLL.EDATUM(B178,12),""),"")</f>
        <v>37469</v>
      </c>
      <c r="C191" s="10">
        <f t="shared" si="7"/>
        <v>37499</v>
      </c>
      <c r="D191" t="str">
        <f>'MadridDatos 1.0'!B197</f>
        <v>171,481</v>
      </c>
      <c r="E191" t="str">
        <f>'MadridDatos 1.0'!C197</f>
        <v>8.719.214</v>
      </c>
      <c r="F191" t="str">
        <f>'MadridDatos 1.0'!D197</f>
        <v>39.077.795</v>
      </c>
    </row>
    <row r="192" spans="1:6" ht="12.75">
      <c r="A192" s="8" t="str">
        <f t="shared" si="6"/>
        <v>9/2002</v>
      </c>
      <c r="B192" s="9">
        <f>IF('MadridDatos 1.0'!B198&lt;&gt;"",IF(B179&lt;&gt;"",_XLL.EDATUM(B179,12),""),"")</f>
        <v>37500</v>
      </c>
      <c r="C192" s="10">
        <f t="shared" si="7"/>
        <v>37529</v>
      </c>
      <c r="D192" t="str">
        <f>'MadridDatos 1.0'!B198</f>
        <v>171,481</v>
      </c>
      <c r="E192" t="str">
        <f>'MadridDatos 1.0'!C198</f>
        <v>9.280.214</v>
      </c>
      <c r="F192" t="str">
        <f>'MadridDatos 1.0'!D198</f>
        <v>40.665.662</v>
      </c>
    </row>
    <row r="193" spans="1:6" ht="12.75">
      <c r="A193" s="8" t="str">
        <f t="shared" si="6"/>
        <v>10/2002</v>
      </c>
      <c r="B193" s="9">
        <f>IF('MadridDatos 1.0'!B199&lt;&gt;"",IF(B180&lt;&gt;"",_XLL.EDATUM(B180,12),""),"")</f>
        <v>37530</v>
      </c>
      <c r="C193" s="10">
        <f t="shared" si="7"/>
        <v>37560</v>
      </c>
      <c r="D193" t="str">
        <f>'MadridDatos 1.0'!B199</f>
        <v>172,904</v>
      </c>
      <c r="E193" t="str">
        <f>'MadridDatos 1.0'!C199</f>
        <v>10.709.234</v>
      </c>
      <c r="F193" t="str">
        <f>'MadridDatos 1.0'!D199</f>
        <v>46.189.260</v>
      </c>
    </row>
    <row r="194" spans="1:6" ht="12.75">
      <c r="A194" s="8" t="str">
        <f t="shared" si="6"/>
        <v>11/2002</v>
      </c>
      <c r="B194" s="9">
        <f>IF('MadridDatos 1.0'!B200&lt;&gt;"",IF(B181&lt;&gt;"",_XLL.EDATUM(B181,12),""),"")</f>
        <v>37561</v>
      </c>
      <c r="C194" s="10">
        <f t="shared" si="7"/>
        <v>37590</v>
      </c>
      <c r="D194" t="str">
        <f>'MadridDatos 1.0'!B200</f>
        <v>172,904</v>
      </c>
      <c r="E194" t="str">
        <f>'MadridDatos 1.0'!C200</f>
        <v>10.820.951</v>
      </c>
      <c r="F194" t="str">
        <f>'MadridDatos 1.0'!D200</f>
        <v>44.737.378</v>
      </c>
    </row>
    <row r="195" spans="1:6" ht="12.75">
      <c r="A195" s="8" t="str">
        <f t="shared" si="6"/>
        <v>12/2002</v>
      </c>
      <c r="B195" s="9">
        <f>IF('MadridDatos 1.0'!B201&lt;&gt;"",IF(B182&lt;&gt;"",_XLL.EDATUM(B182,12),""),"")</f>
        <v>37591</v>
      </c>
      <c r="C195" s="10">
        <f t="shared" si="7"/>
        <v>37621</v>
      </c>
      <c r="D195" t="str">
        <f>'MadridDatos 1.0'!B201</f>
        <v>172,904</v>
      </c>
      <c r="E195" t="str">
        <f>'MadridDatos 1.0'!C201</f>
        <v>11.734.949</v>
      </c>
      <c r="F195" t="str">
        <f>'MadridDatos 1.0'!D201</f>
        <v>46.878.837</v>
      </c>
    </row>
    <row r="196" spans="1:6" ht="12.75">
      <c r="A196" s="8">
        <f t="shared" si="6"/>
      </c>
      <c r="B196" s="9">
        <f>IF('MadridDatos 1.0'!B202&lt;&gt;"",IF(B183&lt;&gt;"",_XLL.EDATUM(B183,12),""),"")</f>
      </c>
      <c r="C196" s="10">
        <f t="shared" si="7"/>
      </c>
      <c r="D196">
        <f>'MadridDatos 1.0'!B202</f>
        <v>0</v>
      </c>
      <c r="E196">
        <f>'MadridDatos 1.0'!C202</f>
        <v>0</v>
      </c>
      <c r="F196">
        <f>'MadridDatos 1.0'!D202</f>
        <v>0</v>
      </c>
    </row>
    <row r="197" spans="1:6" ht="12.75">
      <c r="A197" s="8" t="str">
        <f t="shared" si="6"/>
        <v>1/2003</v>
      </c>
      <c r="B197" s="9">
        <f>IF('MadridDatos 1.0'!B203&lt;&gt;"",IF(B184&lt;&gt;"",_XLL.EDATUM(B184,12),""),"")</f>
        <v>37622</v>
      </c>
      <c r="C197" s="10">
        <f t="shared" si="7"/>
        <v>37652</v>
      </c>
      <c r="D197" t="str">
        <f>'MadridDatos 1.0'!B203</f>
        <v>172,904</v>
      </c>
      <c r="E197" t="str">
        <f>'MadridDatos 1.0'!C203</f>
        <v>11.511.981</v>
      </c>
      <c r="F197" t="str">
        <f>'MadridDatos 1.0'!D203</f>
        <v>46.727.036</v>
      </c>
    </row>
    <row r="198" spans="1:6" ht="12.75">
      <c r="A198" s="8" t="str">
        <f t="shared" si="6"/>
        <v>2/2003</v>
      </c>
      <c r="B198" s="9">
        <f>IF('MadridDatos 1.0'!B204&lt;&gt;"",IF(B185&lt;&gt;"",_XLL.EDATUM(B185,12),""),"")</f>
        <v>37653</v>
      </c>
      <c r="C198" s="10">
        <f t="shared" si="7"/>
        <v>37680</v>
      </c>
      <c r="D198" t="str">
        <f>'MadridDatos 1.0'!B204</f>
        <v>172,904</v>
      </c>
      <c r="E198" t="str">
        <f>'MadridDatos 1.0'!C204</f>
        <v>10.454.295</v>
      </c>
      <c r="F198" t="str">
        <f>'MadridDatos 1.0'!D204</f>
        <v>42.808.628</v>
      </c>
    </row>
    <row r="199" spans="1:6" ht="12.75">
      <c r="A199" s="8" t="str">
        <f t="shared" si="6"/>
        <v>3/2003</v>
      </c>
      <c r="B199" s="9">
        <f>IF('MadridDatos 1.0'!B205&lt;&gt;"",IF(B186&lt;&gt;"",_XLL.EDATUM(B186,12),""),"")</f>
        <v>37681</v>
      </c>
      <c r="C199" s="10">
        <f t="shared" si="7"/>
        <v>37711</v>
      </c>
      <c r="D199" t="str">
        <f>'MadridDatos 1.0'!B205</f>
        <v>172,904</v>
      </c>
      <c r="E199" t="str">
        <f>'MadridDatos 1.0'!C205</f>
        <v>11.334.917</v>
      </c>
      <c r="F199" t="str">
        <f>'MadridDatos 1.0'!D205</f>
        <v>47.662.678</v>
      </c>
    </row>
    <row r="200" spans="1:6" ht="12.75">
      <c r="A200" s="8" t="str">
        <f t="shared" si="6"/>
        <v>4/2003</v>
      </c>
      <c r="B200" s="9">
        <f>IF('MadridDatos 1.0'!B206&lt;&gt;"",IF(B187&lt;&gt;"",_XLL.EDATUM(B187,12),""),"")</f>
        <v>37712</v>
      </c>
      <c r="C200" s="10">
        <f t="shared" si="7"/>
        <v>37741</v>
      </c>
      <c r="D200" t="str">
        <f>'MadridDatos 1.0'!B206</f>
        <v>220,492</v>
      </c>
      <c r="E200" t="str">
        <f>'MadridDatos 1.0'!C206</f>
        <v>12.238.480</v>
      </c>
      <c r="F200" t="str">
        <f>'MadridDatos 1.0'!D206</f>
        <v>50.073.596</v>
      </c>
    </row>
    <row r="201" spans="1:6" ht="12.75">
      <c r="A201" s="8" t="str">
        <f t="shared" si="6"/>
        <v>5/2003</v>
      </c>
      <c r="B201" s="9">
        <f>IF('MadridDatos 1.0'!B207&lt;&gt;"",IF(B188&lt;&gt;"",_XLL.EDATUM(B188,12),""),"")</f>
        <v>37742</v>
      </c>
      <c r="C201" s="10">
        <f t="shared" si="7"/>
        <v>37772</v>
      </c>
      <c r="D201" t="str">
        <f>'MadridDatos 1.0'!B207</f>
        <v>220,492</v>
      </c>
      <c r="E201" t="str">
        <f>'MadridDatos 1.0'!C207</f>
        <v>13.223.666</v>
      </c>
      <c r="F201" t="str">
        <f>'MadridDatos 1.0'!D207</f>
        <v>52.486.368</v>
      </c>
    </row>
    <row r="202" spans="1:6" ht="12.75">
      <c r="A202" s="8" t="str">
        <f t="shared" si="6"/>
        <v>6/2003</v>
      </c>
      <c r="B202" s="9">
        <f>IF('MadridDatos 1.0'!B208&lt;&gt;"",IF(B189&lt;&gt;"",_XLL.EDATUM(B189,12),""),"")</f>
        <v>37773</v>
      </c>
      <c r="C202" s="10">
        <f t="shared" si="7"/>
        <v>37802</v>
      </c>
      <c r="D202" t="str">
        <f>'MadridDatos 1.0'!B208</f>
        <v>220,492</v>
      </c>
      <c r="E202" t="str">
        <f>'MadridDatos 1.0'!C208</f>
        <v>12.803.893</v>
      </c>
      <c r="F202" t="str">
        <f>'MadridDatos 1.0'!D208</f>
        <v>52.187.552</v>
      </c>
    </row>
    <row r="203" spans="1:6" ht="12.75">
      <c r="A203" s="8" t="str">
        <f t="shared" si="6"/>
        <v>7/2003</v>
      </c>
      <c r="B203" s="9">
        <f>IF('MadridDatos 1.0'!B209&lt;&gt;"",IF(B190&lt;&gt;"",_XLL.EDATUM(B190,12),""),"")</f>
        <v>37803</v>
      </c>
      <c r="C203" s="10">
        <f t="shared" si="7"/>
        <v>37833</v>
      </c>
      <c r="D203" t="str">
        <f>'MadridDatos 1.0'!B209</f>
        <v>220,492</v>
      </c>
      <c r="E203" t="str">
        <f>'MadridDatos 1.0'!C209</f>
        <v>12.674.970</v>
      </c>
      <c r="F203" t="str">
        <f>'MadridDatos 1.0'!D209</f>
        <v>54.045.861</v>
      </c>
    </row>
    <row r="204" spans="1:6" ht="12.75">
      <c r="A204" s="8" t="str">
        <f t="shared" si="6"/>
        <v>8/2003</v>
      </c>
      <c r="B204" s="9">
        <f>IF('MadridDatos 1.0'!B210&lt;&gt;"",IF(B191&lt;&gt;"",_XLL.EDATUM(B191,12),""),"")</f>
        <v>37834</v>
      </c>
      <c r="C204" s="10">
        <f t="shared" si="7"/>
        <v>37864</v>
      </c>
      <c r="D204" t="str">
        <f>'MadridDatos 1.0'!B210</f>
        <v>220,421</v>
      </c>
      <c r="E204" t="str">
        <f>'MadridDatos 1.0'!C210</f>
        <v>11.470.116</v>
      </c>
      <c r="F204" t="str">
        <f>'MadridDatos 1.0'!D210</f>
        <v>50.400.322</v>
      </c>
    </row>
    <row r="205" spans="1:6" ht="12.75">
      <c r="A205" s="8" t="str">
        <f t="shared" si="6"/>
        <v>9/2003</v>
      </c>
      <c r="B205" s="9">
        <f>IF('MadridDatos 1.0'!B211&lt;&gt;"",IF(B192&lt;&gt;"",_XLL.EDATUM(B192,12),""),"")</f>
        <v>37865</v>
      </c>
      <c r="C205" s="10">
        <f t="shared" si="7"/>
        <v>37894</v>
      </c>
      <c r="D205" t="str">
        <f>'MadridDatos 1.0'!B211</f>
        <v>220,492</v>
      </c>
      <c r="E205" t="str">
        <f>'MadridDatos 1.0'!C211</f>
        <v>12.408.065</v>
      </c>
      <c r="F205" t="str">
        <f>'MadridDatos 1.0'!D211</f>
        <v>51.733.181</v>
      </c>
    </row>
    <row r="206" spans="1:6" ht="12.75">
      <c r="A206" s="8" t="str">
        <f t="shared" si="6"/>
        <v>10/2003</v>
      </c>
      <c r="B206" s="9">
        <f>IF('MadridDatos 1.0'!B212&lt;&gt;"",IF(B193&lt;&gt;"",_XLL.EDATUM(B193,12),""),"")</f>
        <v>37895</v>
      </c>
      <c r="C206" s="10">
        <f t="shared" si="7"/>
        <v>37925</v>
      </c>
      <c r="D206" t="str">
        <f>'MadridDatos 1.0'!B212</f>
        <v>220,492</v>
      </c>
      <c r="E206" t="str">
        <f>'MadridDatos 1.0'!C212</f>
        <v>13.657.650</v>
      </c>
      <c r="F206" t="str">
        <f>'MadridDatos 1.0'!D212</f>
        <v>55.263.123</v>
      </c>
    </row>
    <row r="207" spans="1:6" ht="12.75">
      <c r="A207" s="8" t="str">
        <f aca="true" t="shared" si="8" ref="A207:A270">IF(B207&lt;&gt;"",CONCATENATE(MONTH(B207),"/",YEAR(B207)),"")</f>
        <v>11/2003</v>
      </c>
      <c r="B207" s="9">
        <f>IF('MadridDatos 1.0'!B213&lt;&gt;"",IF(B194&lt;&gt;"",_XLL.EDATUM(B194,12),""),"")</f>
        <v>37926</v>
      </c>
      <c r="C207" s="10">
        <f aca="true" t="shared" si="9" ref="C207:C270">IF(B207&lt;&gt;"",_XLL.MONATSENDE(B207,0),"")</f>
        <v>37955</v>
      </c>
      <c r="D207" t="str">
        <f>'MadridDatos 1.0'!B213</f>
        <v>220,492</v>
      </c>
      <c r="E207" t="str">
        <f>'MadridDatos 1.0'!C213</f>
        <v>12.833.397</v>
      </c>
      <c r="F207" t="str">
        <f>'MadridDatos 1.0'!D213</f>
        <v>51.810.264</v>
      </c>
    </row>
    <row r="208" spans="1:6" ht="12.75">
      <c r="A208" s="8" t="str">
        <f t="shared" si="8"/>
        <v>12/2003</v>
      </c>
      <c r="B208" s="9">
        <f>IF('MadridDatos 1.0'!B214&lt;&gt;"",IF(B195&lt;&gt;"",_XLL.EDATUM(B195,12),""),"")</f>
        <v>37956</v>
      </c>
      <c r="C208" s="10">
        <f t="shared" si="9"/>
        <v>37986</v>
      </c>
      <c r="D208" t="str">
        <f>'MadridDatos 1.0'!B214</f>
        <v>220,492</v>
      </c>
      <c r="E208" t="str">
        <f>'MadridDatos 1.0'!C214</f>
        <v>13.967.901</v>
      </c>
      <c r="F208" t="str">
        <f>'MadridDatos 1.0'!D214</f>
        <v>55.261.740</v>
      </c>
    </row>
    <row r="209" spans="1:6" ht="12.75">
      <c r="A209" s="8">
        <f t="shared" si="8"/>
      </c>
      <c r="B209" s="9">
        <f>IF('MadridDatos 1.0'!B215&lt;&gt;"",IF(B196&lt;&gt;"",_XLL.EDATUM(B196,12),""),"")</f>
      </c>
      <c r="C209" s="10">
        <f t="shared" si="9"/>
      </c>
      <c r="D209">
        <f>'MadridDatos 1.0'!B215</f>
        <v>0</v>
      </c>
      <c r="E209">
        <f>'MadridDatos 1.0'!C215</f>
        <v>0</v>
      </c>
      <c r="F209">
        <f>'MadridDatos 1.0'!D215</f>
        <v>0</v>
      </c>
    </row>
    <row r="210" spans="1:6" ht="12.75">
      <c r="A210" s="8" t="str">
        <f t="shared" si="8"/>
        <v>1/2004</v>
      </c>
      <c r="B210" s="9">
        <f>IF('MadridDatos 1.0'!B216&lt;&gt;"",IF(B197&lt;&gt;"",_XLL.EDATUM(B197,12),""),"")</f>
        <v>37987</v>
      </c>
      <c r="C210" s="10">
        <f t="shared" si="9"/>
        <v>38017</v>
      </c>
      <c r="D210" t="str">
        <f>'MadridDatos 1.0'!B216</f>
        <v>220</v>
      </c>
      <c r="E210" t="str">
        <f>'MadridDatos 1.0'!C216</f>
        <v>13.392.033</v>
      </c>
      <c r="F210" t="str">
        <f>'MadridDatos 1.0'!D216</f>
        <v>53.736.536</v>
      </c>
    </row>
    <row r="211" spans="1:6" ht="12.75">
      <c r="A211" s="8" t="str">
        <f t="shared" si="8"/>
        <v>2/2004</v>
      </c>
      <c r="B211" s="9">
        <f>IF('MadridDatos 1.0'!B217&lt;&gt;"",IF(B198&lt;&gt;"",_XLL.EDATUM(B198,12),""),"")</f>
        <v>38018</v>
      </c>
      <c r="C211" s="10">
        <f t="shared" si="9"/>
        <v>38046</v>
      </c>
      <c r="D211" t="str">
        <f>'MadridDatos 1.0'!B217</f>
        <v>220</v>
      </c>
      <c r="E211" t="str">
        <f>'MadridDatos 1.0'!C217</f>
        <v>12.653.955</v>
      </c>
      <c r="F211" t="str">
        <f>'MadridDatos 1.0'!D217</f>
        <v>50.879.055</v>
      </c>
    </row>
    <row r="212" spans="1:6" ht="12.75">
      <c r="A212" s="8" t="str">
        <f t="shared" si="8"/>
        <v>3/2004</v>
      </c>
      <c r="B212" s="9">
        <f>IF('MadridDatos 1.0'!B218&lt;&gt;"",IF(B199&lt;&gt;"",_XLL.EDATUM(B199,12),""),"")</f>
        <v>38047</v>
      </c>
      <c r="C212" s="10">
        <f t="shared" si="9"/>
        <v>38077</v>
      </c>
      <c r="D212" t="str">
        <f>'MadridDatos 1.0'!B218</f>
        <v>220</v>
      </c>
      <c r="E212" t="str">
        <f>'MadridDatos 1.0'!C218</f>
        <v>13.690.121</v>
      </c>
      <c r="F212" t="str">
        <f>'MadridDatos 1.0'!D218</f>
        <v>54.714.741</v>
      </c>
    </row>
    <row r="213" spans="1:6" ht="12.75">
      <c r="A213" s="8" t="str">
        <f t="shared" si="8"/>
        <v>4/2004</v>
      </c>
      <c r="B213" s="9">
        <f>IF('MadridDatos 1.0'!B219&lt;&gt;"",IF(B200&lt;&gt;"",_XLL.EDATUM(B200,12),""),"")</f>
        <v>38078</v>
      </c>
      <c r="C213" s="10">
        <f t="shared" si="9"/>
        <v>38107</v>
      </c>
      <c r="D213" t="str">
        <f>'MadridDatos 1.0'!B219</f>
        <v>220</v>
      </c>
      <c r="E213" t="str">
        <f>'MadridDatos 1.0'!C219</f>
        <v>12.873.657</v>
      </c>
      <c r="F213" t="str">
        <f>'MadridDatos 1.0'!D219</f>
        <v>51.488.543</v>
      </c>
    </row>
    <row r="214" spans="1:6" ht="12.75">
      <c r="A214" s="8" t="str">
        <f t="shared" si="8"/>
        <v>5/2004</v>
      </c>
      <c r="B214" s="9">
        <f>IF('MadridDatos 1.0'!B220&lt;&gt;"",IF(B201&lt;&gt;"",_XLL.EDATUM(B201,12),""),"")</f>
        <v>38108</v>
      </c>
      <c r="C214" s="10">
        <f t="shared" si="9"/>
        <v>38138</v>
      </c>
      <c r="D214" t="str">
        <f>'MadridDatos 1.0'!B220</f>
        <v>220</v>
      </c>
      <c r="E214" t="str">
        <f>'MadridDatos 1.0'!C220</f>
        <v>13.477.993</v>
      </c>
      <c r="F214" t="str">
        <f>'MadridDatos 1.0'!D220</f>
        <v>52.126.724</v>
      </c>
    </row>
    <row r="215" spans="1:6" ht="12.75">
      <c r="A215" s="8" t="str">
        <f t="shared" si="8"/>
        <v>6/2004</v>
      </c>
      <c r="B215" s="9">
        <f>IF('MadridDatos 1.0'!B221&lt;&gt;"",IF(B202&lt;&gt;"",_XLL.EDATUM(B202,12),""),"")</f>
        <v>38139</v>
      </c>
      <c r="C215" s="10">
        <f t="shared" si="9"/>
        <v>38168</v>
      </c>
      <c r="D215" t="str">
        <f>'MadridDatos 1.0'!B221</f>
        <v>220</v>
      </c>
      <c r="E215" t="str">
        <f>'MadridDatos 1.0'!C221</f>
        <v>12.912.062</v>
      </c>
      <c r="F215" t="str">
        <f>'MadridDatos 1.0'!D221</f>
        <v>51.788.314</v>
      </c>
    </row>
    <row r="216" spans="1:6" ht="12.75">
      <c r="A216" s="8" t="str">
        <f t="shared" si="8"/>
        <v>7/2004</v>
      </c>
      <c r="B216" s="9">
        <f>IF('MadridDatos 1.0'!B222&lt;&gt;"",IF(B203&lt;&gt;"",_XLL.EDATUM(B203,12),""),"")</f>
        <v>38169</v>
      </c>
      <c r="C216" s="10">
        <f t="shared" si="9"/>
        <v>38199</v>
      </c>
      <c r="D216" t="str">
        <f>'MadridDatos 1.0'!B222</f>
        <v>220</v>
      </c>
      <c r="E216" t="str">
        <f>'MadridDatos 1.0'!C222</f>
        <v>12.232.184</v>
      </c>
      <c r="F216" t="str">
        <f>'MadridDatos 1.0'!D222</f>
        <v>51.798.793</v>
      </c>
    </row>
    <row r="217" spans="1:6" ht="12.75">
      <c r="A217" s="8" t="str">
        <f t="shared" si="8"/>
        <v>8/2004</v>
      </c>
      <c r="B217" s="9">
        <f>IF('MadridDatos 1.0'!B223&lt;&gt;"",IF(B204&lt;&gt;"",_XLL.EDATUM(B204,12),""),"")</f>
        <v>38200</v>
      </c>
      <c r="C217" s="10">
        <f t="shared" si="9"/>
        <v>38230</v>
      </c>
      <c r="D217" t="str">
        <f>'MadridDatos 1.0'!B223</f>
        <v>220</v>
      </c>
      <c r="E217" t="str">
        <f>'MadridDatos 1.0'!C223</f>
        <v>11.079.185</v>
      </c>
      <c r="F217" t="str">
        <f>'MadridDatos 1.0'!D223</f>
        <v>48.568.169</v>
      </c>
    </row>
    <row r="218" spans="1:6" ht="12.75">
      <c r="A218" s="8" t="str">
        <f t="shared" si="8"/>
        <v>9/2004</v>
      </c>
      <c r="B218" s="9">
        <f>IF('MadridDatos 1.0'!B224&lt;&gt;"",IF(B205&lt;&gt;"",_XLL.EDATUM(B205,12),""),"")</f>
        <v>38231</v>
      </c>
      <c r="C218" s="10">
        <f t="shared" si="9"/>
        <v>38260</v>
      </c>
      <c r="D218" t="str">
        <f>'MadridDatos 1.0'!B224</f>
        <v>220</v>
      </c>
      <c r="E218" t="str">
        <f>'MadridDatos 1.0'!C224</f>
        <v>12.452.072</v>
      </c>
      <c r="F218" t="str">
        <f>'MadridDatos 1.0'!D224</f>
        <v>51.113.804</v>
      </c>
    </row>
    <row r="219" spans="1:6" ht="12.75">
      <c r="A219" s="8" t="str">
        <f t="shared" si="8"/>
        <v>10/2004</v>
      </c>
      <c r="B219" s="9">
        <f>IF('MadridDatos 1.0'!B225&lt;&gt;"",IF(B206&lt;&gt;"",_XLL.EDATUM(B206,12),""),"")</f>
        <v>38261</v>
      </c>
      <c r="C219" s="10">
        <f t="shared" si="9"/>
        <v>38291</v>
      </c>
      <c r="D219" t="str">
        <f>'MadridDatos 1.0'!B225</f>
        <v>220</v>
      </c>
      <c r="E219" t="str">
        <f>'MadridDatos 1.0'!C225</f>
        <v>13.283.714</v>
      </c>
      <c r="F219" t="str">
        <f>'MadridDatos 1.0'!D225</f>
        <v>53.025.090</v>
      </c>
    </row>
    <row r="220" spans="1:6" ht="12.75">
      <c r="A220" s="8" t="str">
        <f t="shared" si="8"/>
        <v>11/2004</v>
      </c>
      <c r="B220" s="9">
        <f>IF('MadridDatos 1.0'!B226&lt;&gt;"",IF(B207&lt;&gt;"",_XLL.EDATUM(B207,12),""),"")</f>
        <v>38292</v>
      </c>
      <c r="C220" s="10">
        <f t="shared" si="9"/>
        <v>38321</v>
      </c>
      <c r="D220" t="str">
        <f>'MadridDatos 1.0'!B226</f>
        <v>220</v>
      </c>
      <c r="E220" t="str">
        <f>'MadridDatos 1.0'!C226</f>
        <v>12.831.632</v>
      </c>
      <c r="F220" t="str">
        <f>'MadridDatos 1.0'!D226</f>
        <v>50.098.583</v>
      </c>
    </row>
    <row r="221" spans="1:6" ht="12.75">
      <c r="A221" s="8" t="str">
        <f t="shared" si="8"/>
        <v>12/2004</v>
      </c>
      <c r="B221" s="9">
        <f>IF('MadridDatos 1.0'!B227&lt;&gt;"",IF(B208&lt;&gt;"",_XLL.EDATUM(B208,12),""),"")</f>
        <v>38322</v>
      </c>
      <c r="C221" s="10">
        <f t="shared" si="9"/>
        <v>38352</v>
      </c>
      <c r="D221" t="str">
        <f>'MadridDatos 1.0'!B227</f>
        <v>220</v>
      </c>
      <c r="E221" t="str">
        <f>'MadridDatos 1.0'!C227</f>
        <v>14.029.242</v>
      </c>
      <c r="F221" t="str">
        <f>'MadridDatos 1.0'!D227</f>
        <v>52.790.328</v>
      </c>
    </row>
    <row r="222" spans="1:6" ht="12.75">
      <c r="A222" s="8">
        <f t="shared" si="8"/>
      </c>
      <c r="B222" s="9">
        <f>IF('MadridDatos 1.0'!B228&lt;&gt;"",IF(B209&lt;&gt;"",_XLL.EDATUM(B209,12),""),"")</f>
      </c>
      <c r="C222" s="10">
        <f t="shared" si="9"/>
      </c>
      <c r="D222">
        <f>'MadridDatos 1.0'!B228</f>
        <v>0</v>
      </c>
      <c r="E222">
        <f>'MadridDatos 1.0'!C228</f>
        <v>0</v>
      </c>
      <c r="F222">
        <f>'MadridDatos 1.0'!D228</f>
        <v>0</v>
      </c>
    </row>
    <row r="223" spans="1:6" ht="12.75">
      <c r="A223" s="8" t="str">
        <f t="shared" si="8"/>
        <v>1/2005</v>
      </c>
      <c r="B223" s="9">
        <f>IF('MadridDatos 1.0'!B229&lt;&gt;"",IF(B210&lt;&gt;"",_XLL.EDATUM(B210,12),""),"")</f>
        <v>38353</v>
      </c>
      <c r="C223" s="10">
        <f t="shared" si="9"/>
        <v>38383</v>
      </c>
      <c r="D223" t="str">
        <f>'MadridDatos 1.0'!B229</f>
        <v>220</v>
      </c>
      <c r="E223" t="str">
        <f>'MadridDatos 1.0'!C229</f>
        <v>13.328.364</v>
      </c>
      <c r="F223" t="str">
        <f>'MadridDatos 1.0'!D229</f>
        <v>51.645.059</v>
      </c>
    </row>
    <row r="224" spans="1:6" ht="12.75">
      <c r="A224" s="8" t="str">
        <f t="shared" si="8"/>
        <v>2/2005</v>
      </c>
      <c r="B224" s="9">
        <f>IF('MadridDatos 1.0'!B230&lt;&gt;"",IF(B211&lt;&gt;"",_XLL.EDATUM(B211,12),""),"")</f>
        <v>38384</v>
      </c>
      <c r="C224" s="10">
        <f t="shared" si="9"/>
        <v>38411</v>
      </c>
      <c r="D224" t="str">
        <f>'MadridDatos 1.0'!B230</f>
        <v>220</v>
      </c>
      <c r="E224" t="str">
        <f>'MadridDatos 1.0'!C230</f>
        <v>12.262.011</v>
      </c>
      <c r="F224" t="str">
        <f>'MadridDatos 1.0'!D230</f>
        <v>47.893.120</v>
      </c>
    </row>
    <row r="225" spans="1:6" ht="12.75">
      <c r="A225" s="8" t="str">
        <f t="shared" si="8"/>
        <v>3/2005</v>
      </c>
      <c r="B225" s="9">
        <f>IF('MadridDatos 1.0'!B231&lt;&gt;"",IF(B212&lt;&gt;"",_XLL.EDATUM(B212,12),""),"")</f>
        <v>38412</v>
      </c>
      <c r="C225" s="10">
        <f t="shared" si="9"/>
        <v>38442</v>
      </c>
      <c r="D225" t="str">
        <f>'MadridDatos 1.0'!B231</f>
        <v>220</v>
      </c>
      <c r="E225" t="str">
        <f>'MadridDatos 1.0'!C231</f>
        <v>13.610.281</v>
      </c>
      <c r="F225" t="str">
        <f>'MadridDatos 1.0'!D231</f>
        <v>52.789.690</v>
      </c>
    </row>
    <row r="226" spans="1:6" ht="12.75">
      <c r="A226" s="8" t="str">
        <f t="shared" si="8"/>
        <v>4/2005</v>
      </c>
      <c r="B226" s="9">
        <f>IF('MadridDatos 1.0'!B232&lt;&gt;"",IF(B213&lt;&gt;"",_XLL.EDATUM(B213,12),""),"")</f>
        <v>38443</v>
      </c>
      <c r="C226" s="10">
        <f t="shared" si="9"/>
        <v>38472</v>
      </c>
      <c r="D226" t="str">
        <f>'MadridDatos 1.0'!B232</f>
        <v>220</v>
      </c>
      <c r="E226" t="str">
        <f>'MadridDatos 1.0'!C232</f>
        <v>13.365.385</v>
      </c>
      <c r="F226" t="str">
        <f>'MadridDatos 1.0'!D232</f>
        <v>51.624.078</v>
      </c>
    </row>
    <row r="227" spans="1:6" ht="12.75">
      <c r="A227" s="8" t="str">
        <f t="shared" si="8"/>
        <v>5/2005</v>
      </c>
      <c r="B227" s="9">
        <f>IF('MadridDatos 1.0'!B233&lt;&gt;"",IF(B214&lt;&gt;"",_XLL.EDATUM(B214,12),""),"")</f>
        <v>38473</v>
      </c>
      <c r="C227" s="10">
        <f t="shared" si="9"/>
        <v>38503</v>
      </c>
      <c r="D227" t="str">
        <f>'MadridDatos 1.0'!B233</f>
        <v>220</v>
      </c>
      <c r="E227" t="str">
        <f>'MadridDatos 1.0'!C233</f>
        <v>13.586.035</v>
      </c>
      <c r="F227" t="str">
        <f>'MadridDatos 1.0'!D233</f>
        <v>53.103.610</v>
      </c>
    </row>
    <row r="228" spans="1:6" ht="12.75">
      <c r="A228" s="8" t="str">
        <f t="shared" si="8"/>
        <v>6/2005</v>
      </c>
      <c r="B228" s="9">
        <f>IF('MadridDatos 1.0'!B234&lt;&gt;"",IF(B215&lt;&gt;"",_XLL.EDATUM(B215,12),""),"")</f>
        <v>38504</v>
      </c>
      <c r="C228" s="10">
        <f t="shared" si="9"/>
        <v>38533</v>
      </c>
      <c r="D228" t="str">
        <f>'MadridDatos 1.0'!B234</f>
        <v>220</v>
      </c>
      <c r="E228" t="str">
        <f>'MadridDatos 1.0'!C234</f>
        <v>13.187.556</v>
      </c>
      <c r="F228" t="str">
        <f>'MadridDatos 1.0'!D234</f>
        <v>53.680.934</v>
      </c>
    </row>
    <row r="229" spans="1:6" ht="12.75">
      <c r="A229" s="8" t="str">
        <f t="shared" si="8"/>
        <v>7/2005</v>
      </c>
      <c r="B229" s="9">
        <f>IF('MadridDatos 1.0'!B235&lt;&gt;"",IF(B216&lt;&gt;"",_XLL.EDATUM(B216,12),""),"")</f>
        <v>38534</v>
      </c>
      <c r="C229" s="10">
        <f t="shared" si="9"/>
        <v>38564</v>
      </c>
      <c r="D229" t="str">
        <f>'MadridDatos 1.0'!B235</f>
        <v>220</v>
      </c>
      <c r="E229" t="str">
        <f>'MadridDatos 1.0'!C235</f>
        <v>12.230.498</v>
      </c>
      <c r="F229" t="str">
        <f>'MadridDatos 1.0'!D235</f>
        <v>52.981.730</v>
      </c>
    </row>
    <row r="230" spans="1:6" ht="12.75">
      <c r="A230" s="8" t="str">
        <f t="shared" si="8"/>
        <v>8/2005</v>
      </c>
      <c r="B230" s="9">
        <f>IF('MadridDatos 1.0'!B236&lt;&gt;"",IF(B217&lt;&gt;"",_XLL.EDATUM(B217,12),""),"")</f>
        <v>38565</v>
      </c>
      <c r="C230" s="10">
        <f t="shared" si="9"/>
        <v>38595</v>
      </c>
      <c r="D230" t="str">
        <f>'MadridDatos 1.0'!B236</f>
        <v>220</v>
      </c>
      <c r="E230" t="str">
        <f>'MadridDatos 1.0'!C236</f>
        <v>11.506.189</v>
      </c>
      <c r="F230" t="str">
        <f>'MadridDatos 1.0'!D236</f>
        <v>50.475.069</v>
      </c>
    </row>
    <row r="231" spans="1:6" ht="12.75">
      <c r="A231" s="8" t="str">
        <f t="shared" si="8"/>
        <v>9/2005</v>
      </c>
      <c r="B231" s="9">
        <f>IF('MadridDatos 1.0'!B237&lt;&gt;"",IF(B218&lt;&gt;"",_XLL.EDATUM(B218,12),""),"")</f>
        <v>38596</v>
      </c>
      <c r="C231" s="10">
        <f t="shared" si="9"/>
        <v>38625</v>
      </c>
      <c r="D231" t="str">
        <f>'MadridDatos 1.0'!B237</f>
        <v>220</v>
      </c>
      <c r="E231" t="str">
        <f>'MadridDatos 1.0'!C237</f>
        <v>12.398.099</v>
      </c>
      <c r="F231" t="str">
        <f>'MadridDatos 1.0'!D237</f>
        <v>51.780.464</v>
      </c>
    </row>
    <row r="232" spans="1:6" ht="12.75">
      <c r="A232" s="8" t="str">
        <f t="shared" si="8"/>
        <v>10/2005</v>
      </c>
      <c r="B232" s="9">
        <f>IF('MadridDatos 1.0'!B238&lt;&gt;"",IF(B219&lt;&gt;"",_XLL.EDATUM(B219,12),""),"")</f>
        <v>38626</v>
      </c>
      <c r="C232" s="10">
        <f t="shared" si="9"/>
        <v>38656</v>
      </c>
      <c r="D232" t="str">
        <f>'MadridDatos 1.0'!B238</f>
        <v>220</v>
      </c>
      <c r="E232" t="str">
        <f>'MadridDatos 1.0'!C238</f>
        <v>13.431.690</v>
      </c>
      <c r="F232" t="str">
        <f>'MadridDatos 1.0'!D238</f>
        <v>54.094.796</v>
      </c>
    </row>
    <row r="233" spans="1:6" ht="12.75">
      <c r="A233" s="8" t="str">
        <f t="shared" si="8"/>
        <v>11/2005</v>
      </c>
      <c r="B233" s="9">
        <f>IF('MadridDatos 1.0'!B239&lt;&gt;"",IF(B220&lt;&gt;"",_XLL.EDATUM(B220,12),""),"")</f>
        <v>38657</v>
      </c>
      <c r="C233" s="10">
        <f t="shared" si="9"/>
        <v>38686</v>
      </c>
      <c r="D233" t="str">
        <f>'MadridDatos 1.0'!B239</f>
        <v>220</v>
      </c>
      <c r="E233" t="str">
        <f>'MadridDatos 1.0'!C239</f>
        <v>12.860.441</v>
      </c>
      <c r="F233" t="str">
        <f>'MadridDatos 1.0'!D239</f>
        <v>51.394.839</v>
      </c>
    </row>
    <row r="234" spans="1:6" ht="12.75">
      <c r="A234" s="8" t="str">
        <f t="shared" si="8"/>
        <v>12/2005</v>
      </c>
      <c r="B234" s="9">
        <f>IF('MadridDatos 1.0'!B240&lt;&gt;"",IF(B221&lt;&gt;"",_XLL.EDATUM(B221,12),""),"")</f>
        <v>38687</v>
      </c>
      <c r="C234" s="10">
        <f t="shared" si="9"/>
        <v>38717</v>
      </c>
      <c r="D234" t="str">
        <f>'MadridDatos 1.0'!B240</f>
        <v>220</v>
      </c>
      <c r="E234" t="str">
        <f>'MadridDatos 1.0'!C240</f>
        <v>13.668.080</v>
      </c>
      <c r="F234" t="str">
        <f>'MadridDatos 1.0'!D240</f>
        <v>52.927.680</v>
      </c>
    </row>
    <row r="235" spans="1:6" ht="12.75">
      <c r="A235" s="8">
        <f t="shared" si="8"/>
      </c>
      <c r="B235" s="9">
        <f>IF('MadridDatos 1.0'!B241&lt;&gt;"",IF(B222&lt;&gt;"",_XLL.EDATUM(B222,12),""),"")</f>
      </c>
      <c r="C235" s="10">
        <f t="shared" si="9"/>
      </c>
      <c r="D235">
        <f>'MadridDatos 1.0'!B241</f>
        <v>0</v>
      </c>
      <c r="E235">
        <f>'MadridDatos 1.0'!C241</f>
        <v>0</v>
      </c>
      <c r="F235">
        <f>'MadridDatos 1.0'!D241</f>
        <v>0</v>
      </c>
    </row>
    <row r="236" spans="1:6" ht="12.75">
      <c r="A236" s="8" t="str">
        <f t="shared" si="8"/>
        <v>1/2006</v>
      </c>
      <c r="B236" s="9">
        <f>IF('MadridDatos 1.0'!B242&lt;&gt;"",IF(B223&lt;&gt;"",_XLL.EDATUM(B223,12),""),"")</f>
        <v>38718</v>
      </c>
      <c r="C236" s="10">
        <f t="shared" si="9"/>
        <v>38748</v>
      </c>
      <c r="D236" t="str">
        <f>'MadridDatos 1.0'!B242</f>
        <v>220</v>
      </c>
      <c r="E236" t="str">
        <f>'MadridDatos 1.0'!C242</f>
        <v>13.347.052</v>
      </c>
      <c r="F236" t="str">
        <f>'MadridDatos 1.0'!D242</f>
        <v>52.551.866</v>
      </c>
    </row>
    <row r="237" spans="1:6" ht="12.75">
      <c r="A237" s="8" t="str">
        <f t="shared" si="8"/>
        <v>2/2006</v>
      </c>
      <c r="B237" s="9">
        <f>IF('MadridDatos 1.0'!B243&lt;&gt;"",IF(B224&lt;&gt;"",_XLL.EDATUM(B224,12),""),"")</f>
        <v>38749</v>
      </c>
      <c r="C237" s="10">
        <f t="shared" si="9"/>
        <v>38776</v>
      </c>
      <c r="D237" t="str">
        <f>'MadridDatos 1.0'!B243</f>
        <v>220</v>
      </c>
      <c r="E237" t="str">
        <f>'MadridDatos 1.0'!C243</f>
        <v>12.160.478</v>
      </c>
      <c r="F237" t="str">
        <f>'MadridDatos 1.0'!D243</f>
        <v>47.887.009</v>
      </c>
    </row>
    <row r="238" spans="1:6" ht="12.75">
      <c r="A238" s="8" t="str">
        <f t="shared" si="8"/>
        <v>3/2006</v>
      </c>
      <c r="B238" s="9">
        <f>IF('MadridDatos 1.0'!B244&lt;&gt;"",IF(B225&lt;&gt;"",_XLL.EDATUM(B225,12),""),"")</f>
        <v>38777</v>
      </c>
      <c r="C238" s="10">
        <f t="shared" si="9"/>
        <v>38807</v>
      </c>
      <c r="D238" t="str">
        <f>'MadridDatos 1.0'!B244</f>
        <v>220</v>
      </c>
      <c r="E238" t="str">
        <f>'MadridDatos 1.0'!C244</f>
        <v>13.244.922</v>
      </c>
      <c r="F238" t="str">
        <f>'MadridDatos 1.0'!D244</f>
        <v>52.866.630</v>
      </c>
    </row>
    <row r="239" spans="1:6" ht="12.75">
      <c r="A239" s="8" t="str">
        <f t="shared" si="8"/>
        <v>4/2006</v>
      </c>
      <c r="B239" s="9">
        <f>IF('MadridDatos 1.0'!B245&lt;&gt;"",IF(B226&lt;&gt;"",_XLL.EDATUM(B226,12),""),"")</f>
        <v>38808</v>
      </c>
      <c r="C239" s="10">
        <f t="shared" si="9"/>
        <v>38837</v>
      </c>
      <c r="D239" t="str">
        <f>'MadridDatos 1.0'!B245</f>
        <v>220</v>
      </c>
      <c r="E239" t="str">
        <f>'MadridDatos 1.0'!C245</f>
        <v>12.075.044</v>
      </c>
      <c r="F239" t="str">
        <f>'MadridDatos 1.0'!D245</f>
        <v>49.749.409</v>
      </c>
    </row>
    <row r="240" spans="1:6" ht="12.75">
      <c r="A240" s="8" t="str">
        <f t="shared" si="8"/>
        <v>5/2006</v>
      </c>
      <c r="B240" s="9">
        <f>IF('MadridDatos 1.0'!B246&lt;&gt;"",IF(B227&lt;&gt;"",_XLL.EDATUM(B227,12),""),"")</f>
        <v>38838</v>
      </c>
      <c r="C240" s="10">
        <f t="shared" si="9"/>
        <v>38868</v>
      </c>
      <c r="D240" t="str">
        <f>'MadridDatos 1.0'!B246</f>
        <v>220</v>
      </c>
      <c r="E240" t="str">
        <f>'MadridDatos 1.0'!C246</f>
        <v>13.281.767</v>
      </c>
      <c r="F240" t="str">
        <f>'MadridDatos 1.0'!D246</f>
        <v>53.896.420</v>
      </c>
    </row>
    <row r="241" spans="1:6" ht="12.75">
      <c r="A241" s="8" t="str">
        <f t="shared" si="8"/>
        <v>6/2006</v>
      </c>
      <c r="B241" s="9">
        <f>IF('MadridDatos 1.0'!B247&lt;&gt;"",IF(B228&lt;&gt;"",_XLL.EDATUM(B228,12),""),"")</f>
        <v>38869</v>
      </c>
      <c r="C241" s="10">
        <f t="shared" si="9"/>
        <v>38898</v>
      </c>
      <c r="D241" t="str">
        <f>'MadridDatos 1.0'!B247</f>
        <v>220</v>
      </c>
      <c r="E241" t="str">
        <f>'MadridDatos 1.0'!C247</f>
        <v>12.227.582</v>
      </c>
      <c r="F241" t="str">
        <f>'MadridDatos 1.0'!D247</f>
        <v>53.600.525</v>
      </c>
    </row>
    <row r="242" spans="1:6" ht="12.75">
      <c r="A242" s="8" t="str">
        <f t="shared" si="8"/>
        <v>7/2006</v>
      </c>
      <c r="B242" s="9">
        <f>IF('MadridDatos 1.0'!B248&lt;&gt;"",IF(B229&lt;&gt;"",_XLL.EDATUM(B229,12),""),"")</f>
        <v>38899</v>
      </c>
      <c r="C242" s="10">
        <f t="shared" si="9"/>
        <v>38929</v>
      </c>
      <c r="D242" t="str">
        <f>'MadridDatos 1.0'!B248</f>
        <v>220</v>
      </c>
      <c r="E242" t="str">
        <f>'MadridDatos 1.0'!C248</f>
        <v>11.328.474</v>
      </c>
      <c r="F242" t="str">
        <f>'MadridDatos 1.0'!D248</f>
        <v>50.929.685</v>
      </c>
    </row>
    <row r="243" spans="1:6" ht="12.75">
      <c r="A243" s="8" t="str">
        <f t="shared" si="8"/>
        <v>8/2006</v>
      </c>
      <c r="B243" s="9">
        <f>IF('MadridDatos 1.0'!B249&lt;&gt;"",IF(B230&lt;&gt;"",_XLL.EDATUM(B230,12),""),"")</f>
        <v>38930</v>
      </c>
      <c r="C243" s="10">
        <f t="shared" si="9"/>
        <v>38960</v>
      </c>
      <c r="D243" t="str">
        <f>'MadridDatos 1.0'!B249</f>
        <v>220</v>
      </c>
      <c r="E243" t="str">
        <f>'MadridDatos 1.0'!C249</f>
        <v>10.344.764</v>
      </c>
      <c r="F243" t="str">
        <f>'MadridDatos 1.0'!D249</f>
        <v>48.101.987</v>
      </c>
    </row>
    <row r="244" spans="1:6" ht="12.75">
      <c r="A244" s="8" t="str">
        <f t="shared" si="8"/>
        <v>9/2006</v>
      </c>
      <c r="B244" s="9">
        <f>IF('MadridDatos 1.0'!B250&lt;&gt;"",IF(B231&lt;&gt;"",_XLL.EDATUM(B231,12),""),"")</f>
        <v>38961</v>
      </c>
      <c r="C244" s="10">
        <f t="shared" si="9"/>
        <v>38990</v>
      </c>
      <c r="D244" t="str">
        <f>'MadridDatos 1.0'!B250</f>
        <v>220</v>
      </c>
      <c r="E244" t="str">
        <f>'MadridDatos 1.0'!C250</f>
        <v>11.408.756</v>
      </c>
      <c r="F244" t="str">
        <f>'MadridDatos 1.0'!D250</f>
        <v>49.621.494</v>
      </c>
    </row>
    <row r="245" spans="1:6" ht="12.75">
      <c r="A245" s="8" t="str">
        <f t="shared" si="8"/>
        <v>10/2006</v>
      </c>
      <c r="B245" s="9">
        <f>IF('MadridDatos 1.0'!B251&lt;&gt;"",IF(B232&lt;&gt;"",_XLL.EDATUM(B232,12),""),"")</f>
        <v>38991</v>
      </c>
      <c r="C245" s="10">
        <f t="shared" si="9"/>
        <v>39021</v>
      </c>
      <c r="D245" t="str">
        <f>'MadridDatos 1.0'!B251</f>
        <v>220</v>
      </c>
      <c r="E245" t="str">
        <f>'MadridDatos 1.0'!C251</f>
        <v>13.717.842</v>
      </c>
      <c r="F245" t="str">
        <f>'MadridDatos 1.0'!D251</f>
        <v>54.931.675</v>
      </c>
    </row>
    <row r="246" spans="1:6" ht="12.75">
      <c r="A246" s="8" t="str">
        <f t="shared" si="8"/>
        <v>11/2006</v>
      </c>
      <c r="B246" s="9">
        <f>IF('MadridDatos 1.0'!B252&lt;&gt;"",IF(B233&lt;&gt;"",_XLL.EDATUM(B233,12),""),"")</f>
        <v>39022</v>
      </c>
      <c r="C246" s="10">
        <f t="shared" si="9"/>
        <v>39051</v>
      </c>
      <c r="D246" t="str">
        <f>'MadridDatos 1.0'!B252</f>
        <v>220</v>
      </c>
      <c r="E246" t="str">
        <f>'MadridDatos 1.0'!C252</f>
        <v>13.273.064</v>
      </c>
      <c r="F246" t="str">
        <f>'MadridDatos 1.0'!D252</f>
        <v>52.811.235</v>
      </c>
    </row>
    <row r="247" spans="1:6" ht="12.75">
      <c r="A247" s="8" t="str">
        <f t="shared" si="8"/>
        <v>12/2006</v>
      </c>
      <c r="B247" s="9">
        <f>IF('MadridDatos 1.0'!B253&lt;&gt;"",IF(B234&lt;&gt;"",_XLL.EDATUM(B234,12),""),"")</f>
        <v>39052</v>
      </c>
      <c r="C247" s="10">
        <f t="shared" si="9"/>
        <v>39082</v>
      </c>
      <c r="D247" t="str">
        <f>'MadridDatos 1.0'!B253</f>
        <v>220</v>
      </c>
      <c r="E247" t="str">
        <f>'MadridDatos 1.0'!C253</f>
        <v>14.324.490</v>
      </c>
      <c r="F247" t="str">
        <f>'MadridDatos 1.0'!D253</f>
        <v>55.162.442</v>
      </c>
    </row>
    <row r="248" spans="1:6" ht="12.75">
      <c r="A248" s="8">
        <f t="shared" si="8"/>
      </c>
      <c r="B248" s="9">
        <f>IF('MadridDatos 1.0'!B254&lt;&gt;"",IF(B235&lt;&gt;"",_XLL.EDATUM(B235,12),""),"")</f>
      </c>
      <c r="C248" s="10">
        <f t="shared" si="9"/>
      </c>
      <c r="D248">
        <f>'MadridDatos 1.0'!B254</f>
        <v>0</v>
      </c>
      <c r="E248">
        <f>'MadridDatos 1.0'!C254</f>
        <v>0</v>
      </c>
      <c r="F248">
        <f>'MadridDatos 1.0'!D254</f>
        <v>0</v>
      </c>
    </row>
    <row r="249" spans="1:6" ht="12.75">
      <c r="A249" s="8" t="str">
        <f t="shared" si="8"/>
        <v>1/2007</v>
      </c>
      <c r="B249" s="9">
        <f>IF('MadridDatos 1.0'!B255&lt;&gt;"",IF(B236&lt;&gt;"",_XLL.EDATUM(B236,12),""),"")</f>
        <v>39083</v>
      </c>
      <c r="C249" s="10">
        <f t="shared" si="9"/>
        <v>39113</v>
      </c>
      <c r="D249" t="str">
        <f>'MadridDatos 1.0'!B255</f>
        <v>225</v>
      </c>
      <c r="E249" t="str">
        <f>'MadridDatos 1.0'!C255</f>
        <v>14.429.252</v>
      </c>
      <c r="F249" t="str">
        <f>'MadridDatos 1.0'!D255</f>
        <v>54.803.907</v>
      </c>
    </row>
    <row r="250" spans="1:6" ht="12.75">
      <c r="A250" s="8" t="str">
        <f t="shared" si="8"/>
        <v>2/2007</v>
      </c>
      <c r="B250" s="9">
        <f>IF('MadridDatos 1.0'!B256&lt;&gt;"",IF(B237&lt;&gt;"",_XLL.EDATUM(B237,12),""),"")</f>
        <v>39114</v>
      </c>
      <c r="C250" s="10">
        <f t="shared" si="9"/>
        <v>39141</v>
      </c>
      <c r="D250" t="str">
        <f>'MadridDatos 1.0'!B256</f>
        <v>226</v>
      </c>
      <c r="E250" t="str">
        <f>'MadridDatos 1.0'!C256</f>
        <v>13.160.962</v>
      </c>
      <c r="F250" t="str">
        <f>'MadridDatos 1.0'!D256</f>
        <v>50.291.859</v>
      </c>
    </row>
    <row r="251" spans="1:6" ht="12.75">
      <c r="A251" s="8" t="str">
        <f t="shared" si="8"/>
        <v>3/2007</v>
      </c>
      <c r="B251" s="9">
        <f>IF('MadridDatos 1.0'!B257&lt;&gt;"",IF(B238&lt;&gt;"",_XLL.EDATUM(B238,12),""),"")</f>
        <v>39142</v>
      </c>
      <c r="C251" s="10">
        <f t="shared" si="9"/>
        <v>39172</v>
      </c>
      <c r="D251" t="str">
        <f>'MadridDatos 1.0'!B257</f>
        <v>226</v>
      </c>
      <c r="E251" t="str">
        <f>'MadridDatos 1.0'!C257</f>
        <v>14.561.847</v>
      </c>
      <c r="F251" t="str">
        <f>'MadridDatos 1.0'!D257</f>
        <v>55.851.894</v>
      </c>
    </row>
    <row r="252" spans="1:6" ht="12.75">
      <c r="A252" s="8" t="str">
        <f t="shared" si="8"/>
        <v>4/2007</v>
      </c>
      <c r="B252" s="9">
        <f>IF('MadridDatos 1.0'!B258&lt;&gt;"",IF(B239&lt;&gt;"",_XLL.EDATUM(B239,12),""),"")</f>
        <v>39173</v>
      </c>
      <c r="C252" s="10">
        <f t="shared" si="9"/>
        <v>39202</v>
      </c>
      <c r="D252" t="str">
        <f>'MadridDatos 1.0'!B258</f>
        <v>248</v>
      </c>
      <c r="E252" t="str">
        <f>'MadridDatos 1.0'!C258</f>
        <v>14.440.521</v>
      </c>
      <c r="F252" t="str">
        <f>'MadridDatos 1.0'!D258</f>
        <v>53.405.585</v>
      </c>
    </row>
    <row r="253" spans="1:6" ht="12.75">
      <c r="A253" s="8" t="str">
        <f t="shared" si="8"/>
        <v>5/2007</v>
      </c>
      <c r="B253" s="9">
        <f>IF('MadridDatos 1.0'!B259&lt;&gt;"",IF(B240&lt;&gt;"",_XLL.EDATUM(B240,12),""),"")</f>
        <v>39203</v>
      </c>
      <c r="C253" s="10">
        <f t="shared" si="9"/>
        <v>39233</v>
      </c>
      <c r="D253" t="str">
        <f>'MadridDatos 1.0'!B259</f>
        <v>274,900</v>
      </c>
      <c r="E253" t="str">
        <f>'MadridDatos 1.0'!C259</f>
        <v>16.327.031</v>
      </c>
      <c r="F253" t="str">
        <f>'MadridDatos 1.0'!D259</f>
        <v>60.227.408</v>
      </c>
    </row>
    <row r="254" spans="1:6" ht="12.75">
      <c r="A254" s="8" t="str">
        <f t="shared" si="8"/>
        <v>6/2007</v>
      </c>
      <c r="B254" s="9">
        <f>IF('MadridDatos 1.0'!B260&lt;&gt;"",IF(B241&lt;&gt;"",_XLL.EDATUM(B241,12),""),"")</f>
        <v>39234</v>
      </c>
      <c r="C254" s="10">
        <f t="shared" si="9"/>
        <v>39263</v>
      </c>
      <c r="D254" t="str">
        <f>'MadridDatos 1.0'!B260</f>
        <v>274,900</v>
      </c>
      <c r="E254" t="str">
        <f>'MadridDatos 1.0'!C260</f>
        <v>16.108.729</v>
      </c>
      <c r="F254" t="str">
        <f>'MadridDatos 1.0'!D260</f>
        <v>62.367.006</v>
      </c>
    </row>
    <row r="255" spans="1:6" ht="12.75">
      <c r="A255" s="8" t="str">
        <f t="shared" si="8"/>
        <v>7/2007</v>
      </c>
      <c r="B255" s="9">
        <f>IF('MadridDatos 1.0'!B261&lt;&gt;"",IF(B242&lt;&gt;"",_XLL.EDATUM(B242,12),""),"")</f>
        <v>39264</v>
      </c>
      <c r="C255" s="10">
        <f t="shared" si="9"/>
        <v>39294</v>
      </c>
      <c r="D255" t="str">
        <f>'MadridDatos 1.0'!B261</f>
        <v>274,900</v>
      </c>
      <c r="E255" t="str">
        <f>'MadridDatos 1.0'!C261</f>
        <v>15.819.597</v>
      </c>
      <c r="F255" t="str">
        <f>'MadridDatos 1.0'!D261</f>
        <v>64.996.413</v>
      </c>
    </row>
    <row r="256" spans="1:6" ht="12.75">
      <c r="A256" s="8" t="str">
        <f t="shared" si="8"/>
        <v>8/2007</v>
      </c>
      <c r="B256" s="9">
        <f>IF('MadridDatos 1.0'!B262&lt;&gt;"",IF(B243&lt;&gt;"",_XLL.EDATUM(B243,12),""),"")</f>
        <v>39295</v>
      </c>
      <c r="C256" s="10">
        <f t="shared" si="9"/>
        <v>39325</v>
      </c>
      <c r="D256" t="str">
        <f>'MadridDatos 1.0'!B262</f>
        <v>274,900</v>
      </c>
      <c r="E256" t="str">
        <f>'MadridDatos 1.0'!C262</f>
        <v>14.954.316</v>
      </c>
      <c r="F256" t="str">
        <f>'MadridDatos 1.0'!D262</f>
        <v>62.622.550</v>
      </c>
    </row>
    <row r="257" spans="1:6" ht="12.75">
      <c r="A257" s="8" t="str">
        <f t="shared" si="8"/>
        <v>9/2007</v>
      </c>
      <c r="B257" s="9">
        <f>IF('MadridDatos 1.0'!B263&lt;&gt;"",IF(B244&lt;&gt;"",_XLL.EDATUM(B244,12),""),"")</f>
        <v>39326</v>
      </c>
      <c r="C257" s="10">
        <f t="shared" si="9"/>
        <v>39355</v>
      </c>
      <c r="D257" t="str">
        <f>'MadridDatos 1.0'!B263</f>
        <v>274,900</v>
      </c>
      <c r="E257" t="str">
        <f>'MadridDatos 1.0'!C263</f>
        <v>15.517.082</v>
      </c>
      <c r="F257" t="str">
        <f>'MadridDatos 1.0'!D263</f>
        <v>61.954.897</v>
      </c>
    </row>
    <row r="258" spans="1:6" ht="12.75">
      <c r="A258" s="8" t="str">
        <f t="shared" si="8"/>
        <v>10/2007</v>
      </c>
      <c r="B258" s="9">
        <f>IF('MadridDatos 1.0'!B264&lt;&gt;"",IF(B245&lt;&gt;"",_XLL.EDATUM(B245,12),""),"")</f>
        <v>39356</v>
      </c>
      <c r="C258" s="10">
        <f t="shared" si="9"/>
        <v>39386</v>
      </c>
      <c r="D258" t="str">
        <f>'MadridDatos 1.0'!B264</f>
        <v>274,900</v>
      </c>
      <c r="E258" t="str">
        <f>'MadridDatos 1.0'!C264</f>
        <v>17.077.292</v>
      </c>
      <c r="F258" t="str">
        <f>'MadridDatos 1.0'!D264</f>
        <v>64.951.660</v>
      </c>
    </row>
    <row r="259" spans="1:6" ht="12.75">
      <c r="A259" s="8" t="str">
        <f t="shared" si="8"/>
        <v>11/2007</v>
      </c>
      <c r="B259" s="9">
        <f>IF('MadridDatos 1.0'!B265&lt;&gt;"",IF(B246&lt;&gt;"",_XLL.EDATUM(B246,12),""),"")</f>
        <v>39387</v>
      </c>
      <c r="C259" s="10">
        <f t="shared" si="9"/>
        <v>39416</v>
      </c>
      <c r="D259" t="str">
        <f>'MadridDatos 1.0'!B265</f>
        <v>274,900</v>
      </c>
      <c r="E259" t="str">
        <f>'MadridDatos 1.0'!C265</f>
        <v>16.200.430</v>
      </c>
      <c r="F259" t="str">
        <f>'MadridDatos 1.0'!D265</f>
        <v>61.479.481</v>
      </c>
    </row>
    <row r="260" spans="1:6" ht="12.75">
      <c r="A260" s="8" t="str">
        <f t="shared" si="8"/>
        <v>12/2007</v>
      </c>
      <c r="B260" s="9">
        <f>IF('MadridDatos 1.0'!B266&lt;&gt;"",IF(B247&lt;&gt;"",_XLL.EDATUM(B247,12),""),"")</f>
        <v>39417</v>
      </c>
      <c r="C260" s="10">
        <f t="shared" si="9"/>
        <v>39447</v>
      </c>
      <c r="D260" t="str">
        <f>'MadridDatos 1.0'!B266</f>
        <v>274,900</v>
      </c>
      <c r="E260" t="str">
        <f>'MadridDatos 1.0'!C266</f>
        <v>17.108.951</v>
      </c>
      <c r="F260" t="str">
        <f>'MadridDatos 1.0'!D266</f>
        <v>62.665.550</v>
      </c>
    </row>
    <row r="261" spans="1:6" ht="12.75">
      <c r="A261" s="8">
        <f t="shared" si="8"/>
      </c>
      <c r="B261" s="9">
        <f>IF('MadridDatos 1.0'!B267&lt;&gt;"",IF(B248&lt;&gt;"",_XLL.EDATUM(B248,12),""),"")</f>
      </c>
      <c r="C261" s="10">
        <f t="shared" si="9"/>
      </c>
      <c r="D261">
        <f>'MadridDatos 1.0'!B267</f>
        <v>0</v>
      </c>
      <c r="E261">
        <f>'MadridDatos 1.0'!C267</f>
        <v>0</v>
      </c>
      <c r="F261">
        <f>'MadridDatos 1.0'!D267</f>
        <v>0</v>
      </c>
    </row>
    <row r="262" spans="1:6" ht="12.75">
      <c r="A262" s="8" t="str">
        <f t="shared" si="8"/>
        <v>1/2008</v>
      </c>
      <c r="B262" s="9">
        <f>IF('MadridDatos 1.0'!B268&lt;&gt;"",IF(B249&lt;&gt;"",_XLL.EDATUM(B249,12),""),"")</f>
        <v>39448</v>
      </c>
      <c r="C262" s="10">
        <f t="shared" si="9"/>
        <v>39478</v>
      </c>
      <c r="D262" t="str">
        <f>'MadridDatos 1.0'!B268</f>
        <v>274,900</v>
      </c>
      <c r="E262" t="str">
        <f>'MadridDatos 1.0'!C268</f>
        <v>17.288.939</v>
      </c>
      <c r="F262" t="str">
        <f>'MadridDatos 1.0'!D268</f>
        <v>63.661.663</v>
      </c>
    </row>
    <row r="263" spans="1:6" ht="12.75">
      <c r="A263" s="8" t="str">
        <f t="shared" si="8"/>
        <v>2/2008</v>
      </c>
      <c r="B263" s="9">
        <f>IF('MadridDatos 1.0'!B269&lt;&gt;"",IF(B250&lt;&gt;"",_XLL.EDATUM(B250,12),""),"")</f>
        <v>39479</v>
      </c>
      <c r="C263" s="10">
        <f t="shared" si="9"/>
        <v>39507</v>
      </c>
      <c r="D263" t="str">
        <f>'MadridDatos 1.0'!B269</f>
        <v>274,900</v>
      </c>
      <c r="E263" t="str">
        <f>'MadridDatos 1.0'!C269</f>
        <v>16.512.861</v>
      </c>
      <c r="F263" t="str">
        <f>'MadridDatos 1.0'!D269</f>
        <v>61.149.688</v>
      </c>
    </row>
    <row r="264" spans="1:6" ht="12.75">
      <c r="A264" s="8" t="str">
        <f t="shared" si="8"/>
        <v>3/2008</v>
      </c>
      <c r="B264" s="9">
        <f>IF('MadridDatos 1.0'!B270&lt;&gt;"",IF(B251&lt;&gt;"",_XLL.EDATUM(B251,12),""),"")</f>
        <v>39508</v>
      </c>
      <c r="C264" s="10">
        <f t="shared" si="9"/>
        <v>39538</v>
      </c>
      <c r="D264" t="str">
        <f>'MadridDatos 1.0'!B270</f>
        <v>274,900</v>
      </c>
      <c r="E264" t="str">
        <f>'MadridDatos 1.0'!C270</f>
        <v>16.989.164</v>
      </c>
      <c r="F264" t="str">
        <f>'MadridDatos 1.0'!D270</f>
        <v>59.965.912</v>
      </c>
    </row>
    <row r="265" spans="1:6" ht="12.75">
      <c r="A265" s="8" t="str">
        <f t="shared" si="8"/>
        <v>4/2008</v>
      </c>
      <c r="B265" s="9">
        <f>IF('MadridDatos 1.0'!B271&lt;&gt;"",IF(B252&lt;&gt;"",_XLL.EDATUM(B252,12),""),"")</f>
        <v>39539</v>
      </c>
      <c r="C265" s="10">
        <f t="shared" si="9"/>
        <v>39568</v>
      </c>
      <c r="D265" t="str">
        <f>'MadridDatos 1.0'!B271</f>
        <v>275,500</v>
      </c>
      <c r="E265" t="str">
        <f>'MadridDatos 1.0'!C271</f>
        <v>17.313.997,677</v>
      </c>
      <c r="F265" t="str">
        <f>'MadridDatos 1.0'!D271</f>
        <v>63.635.771</v>
      </c>
    </row>
    <row r="266" spans="1:6" ht="12.75">
      <c r="A266" s="8" t="str">
        <f t="shared" si="8"/>
        <v>5/2008</v>
      </c>
      <c r="B266" s="9">
        <f>IF('MadridDatos 1.0'!B272&lt;&gt;"",IF(B253&lt;&gt;"",_XLL.EDATUM(B253,12),""),"")</f>
        <v>39569</v>
      </c>
      <c r="C266" s="10">
        <f t="shared" si="9"/>
        <v>39599</v>
      </c>
      <c r="D266" t="str">
        <f>'MadridDatos 1.0'!B272</f>
        <v>275,500</v>
      </c>
      <c r="E266" t="str">
        <f>'MadridDatos 1.0'!C272</f>
        <v>17.065.067</v>
      </c>
      <c r="F266" t="str">
        <f>'MadridDatos 1.0'!D272</f>
        <v>64.019.138</v>
      </c>
    </row>
    <row r="267" spans="1:6" ht="12.75">
      <c r="A267" s="8" t="str">
        <f t="shared" si="8"/>
        <v>6/2008</v>
      </c>
      <c r="B267" s="9">
        <f>IF('MadridDatos 1.0'!B273&lt;&gt;"",IF(B254&lt;&gt;"",_XLL.EDATUM(B254,12),""),"")</f>
        <v>39600</v>
      </c>
      <c r="C267" s="10">
        <f t="shared" si="9"/>
        <v>39629</v>
      </c>
      <c r="D267" t="str">
        <f>'MadridDatos 1.0'!B273</f>
        <v>275,500</v>
      </c>
      <c r="E267" t="str">
        <f>'MadridDatos 1.0'!C273</f>
        <v>16.937.021,781</v>
      </c>
      <c r="F267" t="str">
        <f>'MadridDatos 1.0'!D273</f>
        <v>65.045.357</v>
      </c>
    </row>
    <row r="268" spans="1:6" ht="12.75">
      <c r="A268" s="8" t="str">
        <f t="shared" si="8"/>
        <v>7/2008</v>
      </c>
      <c r="B268" s="9">
        <f>IF('MadridDatos 1.0'!B274&lt;&gt;"",IF(B255&lt;&gt;"",_XLL.EDATUM(B255,12),""),"")</f>
        <v>39630</v>
      </c>
      <c r="C268" s="10">
        <f t="shared" si="9"/>
        <v>39660</v>
      </c>
      <c r="D268" t="str">
        <f>'MadridDatos 1.0'!B274</f>
        <v>275,500</v>
      </c>
      <c r="E268" t="str">
        <f>'MadridDatos 1.0'!C274</f>
        <v>16.377.384,048</v>
      </c>
      <c r="F268" t="str">
        <f>'MadridDatos 1.0'!D274</f>
        <v>66.598.706</v>
      </c>
    </row>
    <row r="269" spans="1:6" ht="12.75">
      <c r="A269" s="8" t="str">
        <f t="shared" si="8"/>
        <v>8/2008</v>
      </c>
      <c r="B269" s="9">
        <f>IF('MadridDatos 1.0'!B275&lt;&gt;"",IF(B256&lt;&gt;"",_XLL.EDATUM(B256,12),""),"")</f>
        <v>39661</v>
      </c>
      <c r="C269" s="10">
        <f t="shared" si="9"/>
        <v>39691</v>
      </c>
      <c r="D269" t="str">
        <f>'MadridDatos 1.0'!B275</f>
        <v>275,500</v>
      </c>
      <c r="E269" t="str">
        <f>'MadridDatos 1.0'!C275</f>
        <v>15.080.570,614</v>
      </c>
      <c r="F269" t="str">
        <f>'MadridDatos 1.0'!D275</f>
        <v>63.633.453</v>
      </c>
    </row>
    <row r="270" spans="1:6" ht="12.75">
      <c r="A270" s="8" t="str">
        <f t="shared" si="8"/>
        <v>9/2008</v>
      </c>
      <c r="B270" s="9">
        <f>IF('MadridDatos 1.0'!B276&lt;&gt;"",IF(B257&lt;&gt;"",_XLL.EDATUM(B257,12),""),"")</f>
        <v>39692</v>
      </c>
      <c r="C270" s="10">
        <f t="shared" si="9"/>
        <v>39721</v>
      </c>
      <c r="D270" t="str">
        <f>'MadridDatos 1.0'!B276</f>
        <v>275,500</v>
      </c>
      <c r="E270" t="str">
        <f>'MadridDatos 1.0'!C276</f>
        <v>16.431.982,690</v>
      </c>
      <c r="F270" t="str">
        <f>'MadridDatos 1.0'!D276</f>
        <v>63.001.565</v>
      </c>
    </row>
    <row r="271" spans="1:6" ht="12.75">
      <c r="A271" s="8" t="str">
        <f aca="true" t="shared" si="10" ref="A271:A334">IF(B271&lt;&gt;"",CONCATENATE(MONTH(B271),"/",YEAR(B271)),"")</f>
        <v>10/2008</v>
      </c>
      <c r="B271" s="9">
        <f>IF('MadridDatos 1.0'!B277&lt;&gt;"",IF(B258&lt;&gt;"",_XLL.EDATUM(B258,12),""),"")</f>
        <v>39722</v>
      </c>
      <c r="C271" s="10">
        <f aca="true" t="shared" si="11" ref="C271:C334">IF(B271&lt;&gt;"",_XLL.MONATSENDE(B271,0),"")</f>
        <v>39752</v>
      </c>
      <c r="D271" t="str">
        <f>'MadridDatos 1.0'!B277</f>
        <v>275,500</v>
      </c>
      <c r="E271" t="str">
        <f>'MadridDatos 1.0'!C277</f>
        <v>17.662.808,659</v>
      </c>
      <c r="F271" t="str">
        <f>'MadridDatos 1.0'!D277</f>
        <v>69.556.341</v>
      </c>
    </row>
    <row r="272" spans="1:6" ht="12.75">
      <c r="A272" s="8" t="str">
        <f t="shared" si="10"/>
        <v>11/2008</v>
      </c>
      <c r="B272" s="9">
        <f>IF('MadridDatos 1.0'!B278&lt;&gt;"",IF(B259&lt;&gt;"",_XLL.EDATUM(B259,12),""),"")</f>
        <v>39753</v>
      </c>
      <c r="C272" s="10">
        <f t="shared" si="11"/>
        <v>39782</v>
      </c>
      <c r="D272" t="str">
        <f>'MadridDatos 1.0'!B278</f>
        <v>275,500</v>
      </c>
      <c r="E272" t="str">
        <f>'MadridDatos 1.0'!C278</f>
        <v>16.778.881,253</v>
      </c>
      <c r="F272" t="str">
        <f>'MadridDatos 1.0'!D278</f>
        <v>65.006.973</v>
      </c>
    </row>
    <row r="273" spans="1:6" ht="12.75">
      <c r="A273" s="8" t="str">
        <f t="shared" si="10"/>
        <v>12/2008</v>
      </c>
      <c r="B273" s="9">
        <f>IF('MadridDatos 1.0'!B279&lt;&gt;"",IF(B260&lt;&gt;"",_XLL.EDATUM(B260,12),""),"")</f>
        <v>39783</v>
      </c>
      <c r="C273" s="10">
        <f t="shared" si="11"/>
        <v>39813</v>
      </c>
      <c r="D273" t="str">
        <f>'MadridDatos 1.0'!B279</f>
        <v>275,500</v>
      </c>
      <c r="E273" t="str">
        <f>'MadridDatos 1.0'!C279</f>
        <v>18.004.687</v>
      </c>
      <c r="F273" t="str">
        <f>'MadridDatos 1.0'!D279</f>
        <v>66.755.310</v>
      </c>
    </row>
    <row r="274" spans="1:6" ht="12.75">
      <c r="A274" s="8">
        <f t="shared" si="10"/>
      </c>
      <c r="B274" s="9">
        <f>IF('MadridDatos 1.0'!B280&lt;&gt;"",IF(B261&lt;&gt;"",_XLL.EDATUM(B261,12),""),"")</f>
      </c>
      <c r="C274" s="10">
        <f t="shared" si="11"/>
      </c>
      <c r="D274">
        <f>'MadridDatos 1.0'!B280</f>
        <v>0</v>
      </c>
      <c r="E274">
        <f>'MadridDatos 1.0'!C280</f>
        <v>0</v>
      </c>
      <c r="F274">
        <f>'MadridDatos 1.0'!D280</f>
        <v>0</v>
      </c>
    </row>
    <row r="275" spans="1:6" ht="12.75">
      <c r="A275" s="8" t="str">
        <f t="shared" si="10"/>
        <v>1/2009</v>
      </c>
      <c r="B275" s="9">
        <f>IF('MadridDatos 1.0'!B281&lt;&gt;"",IF(B262&lt;&gt;"",_XLL.EDATUM(B262,12),""),"")</f>
        <v>39814</v>
      </c>
      <c r="C275" s="10">
        <f t="shared" si="11"/>
        <v>39844</v>
      </c>
      <c r="D275" t="str">
        <f>'MadridDatos 1.0'!B281</f>
        <v>275,517</v>
      </c>
      <c r="E275" t="str">
        <f>'MadridDatos 1.0'!C281</f>
        <v>17.420.161,657</v>
      </c>
      <c r="F275" t="str">
        <f>'MadridDatos 1.0'!D281</f>
        <v>65.302.632</v>
      </c>
    </row>
    <row r="276" spans="1:6" ht="12.75">
      <c r="A276" s="8" t="str">
        <f t="shared" si="10"/>
        <v>2/2009</v>
      </c>
      <c r="B276" s="9">
        <f>IF('MadridDatos 1.0'!B282&lt;&gt;"",IF(B263&lt;&gt;"",_XLL.EDATUM(B263,12),""),"")</f>
        <v>39845</v>
      </c>
      <c r="C276" s="10">
        <f t="shared" si="11"/>
        <v>39872</v>
      </c>
      <c r="D276" t="str">
        <f>'MadridDatos 1.0'!B282</f>
        <v>275,517</v>
      </c>
      <c r="E276" t="str">
        <f>'MadridDatos 1.0'!C282</f>
        <v>16.068.840,699</v>
      </c>
      <c r="F276" t="str">
        <f>'MadridDatos 1.0'!D282</f>
        <v>59.575.256</v>
      </c>
    </row>
    <row r="277" spans="1:6" ht="12.75">
      <c r="A277" s="8" t="str">
        <f t="shared" si="10"/>
        <v>3/2009</v>
      </c>
      <c r="B277" s="9">
        <f>IF('MadridDatos 1.0'!B283&lt;&gt;"",IF(B264&lt;&gt;"",_XLL.EDATUM(B264,12),""),"")</f>
        <v>39873</v>
      </c>
      <c r="C277" s="10">
        <f t="shared" si="11"/>
        <v>39903</v>
      </c>
      <c r="D277" t="str">
        <f>'MadridDatos 1.0'!B283</f>
        <v>275,517</v>
      </c>
      <c r="E277" t="str">
        <f>'MadridDatos 1.0'!C283</f>
        <v>16.805.708</v>
      </c>
      <c r="F277" t="str">
        <f>'MadridDatos 1.0'!D283</f>
        <v>64.939.262</v>
      </c>
    </row>
    <row r="278" spans="1:6" ht="12.75">
      <c r="A278" s="8" t="str">
        <f t="shared" si="10"/>
        <v>4/2009</v>
      </c>
      <c r="B278" s="9">
        <f>IF('MadridDatos 1.0'!B284&lt;&gt;"",IF(B265&lt;&gt;"",_XLL.EDATUM(B265,12),""),"")</f>
        <v>39904</v>
      </c>
      <c r="C278" s="10">
        <f t="shared" si="11"/>
        <v>39933</v>
      </c>
      <c r="D278" t="str">
        <f>'MadridDatos 1.0'!B284</f>
        <v>275,517</v>
      </c>
      <c r="E278" t="str">
        <f>'MadridDatos 1.0'!C284</f>
        <v>16.805.708,384</v>
      </c>
      <c r="F278" t="str">
        <f>'MadridDatos 1.0'!D284</f>
        <v>61.604.125</v>
      </c>
    </row>
    <row r="279" spans="1:6" ht="12.75">
      <c r="A279" s="8" t="str">
        <f t="shared" si="10"/>
        <v>5/2009</v>
      </c>
      <c r="B279" s="9">
        <f>IF('MadridDatos 1.0'!B285&lt;&gt;"",IF(B266&lt;&gt;"",_XLL.EDATUM(B266,12),""),"")</f>
        <v>39934</v>
      </c>
      <c r="C279" s="10">
        <f t="shared" si="11"/>
        <v>39964</v>
      </c>
      <c r="D279" t="str">
        <f>'MadridDatos 1.0'!B285</f>
        <v>275,517</v>
      </c>
      <c r="E279" t="str">
        <f>'MadridDatos 1.0'!C285</f>
        <v>17.221.726,094</v>
      </c>
      <c r="F279" t="str">
        <f>'MadridDatos 1.0'!D285</f>
        <v>63.417.347</v>
      </c>
    </row>
    <row r="280" spans="1:6" ht="12.75">
      <c r="A280" s="8" t="str">
        <f t="shared" si="10"/>
        <v>6/2009</v>
      </c>
      <c r="B280" s="9">
        <f>IF('MadridDatos 1.0'!B286&lt;&gt;"",IF(B267&lt;&gt;"",_XLL.EDATUM(B267,12),""),"")</f>
        <v>39965</v>
      </c>
      <c r="C280" s="10">
        <f t="shared" si="11"/>
        <v>39994</v>
      </c>
      <c r="D280" t="str">
        <f>'MadridDatos 1.0'!B286</f>
        <v>275,517</v>
      </c>
      <c r="E280" t="str">
        <f>'MadridDatos 1.0'!C286</f>
        <v>16.662.884,781</v>
      </c>
      <c r="F280" t="str">
        <f>'MadridDatos 1.0'!D286</f>
        <v>61.030.621</v>
      </c>
    </row>
    <row r="281" spans="1:6" ht="12.75">
      <c r="A281" s="8" t="str">
        <f t="shared" si="10"/>
        <v>7/2009</v>
      </c>
      <c r="B281" s="9">
        <f>IF('MadridDatos 1.0'!B287&lt;&gt;"",IF(B268&lt;&gt;"",_XLL.EDATUM(B268,12),""),"")</f>
        <v>39995</v>
      </c>
      <c r="C281" s="10">
        <f t="shared" si="11"/>
        <v>40025</v>
      </c>
      <c r="D281" t="str">
        <f>'MadridDatos 1.0'!B287</f>
        <v>275,517</v>
      </c>
      <c r="E281" t="str">
        <f>'MadridDatos 1.0'!C287</f>
        <v>16.039.534,551</v>
      </c>
      <c r="F281" t="str">
        <f>'MadridDatos 1.0'!D287</f>
        <v>64.607.864</v>
      </c>
    </row>
    <row r="282" spans="1:6" ht="12.75">
      <c r="A282" s="8" t="str">
        <f t="shared" si="10"/>
        <v>8/2009</v>
      </c>
      <c r="B282" s="9">
        <f>IF('MadridDatos 1.0'!B288&lt;&gt;"",IF(B269&lt;&gt;"",_XLL.EDATUM(B269,12),""),"")</f>
        <v>40026</v>
      </c>
      <c r="C282" s="10">
        <f t="shared" si="11"/>
        <v>40056</v>
      </c>
      <c r="D282" t="str">
        <f>'MadridDatos 1.0'!B288</f>
        <v>275,517</v>
      </c>
      <c r="E282" t="str">
        <f>'MadridDatos 1.0'!C288</f>
        <v>15.032.026,177</v>
      </c>
      <c r="F282" t="str">
        <f>'MadridDatos 1.0'!D288</f>
        <v>61.836.897</v>
      </c>
    </row>
    <row r="283" spans="1:6" ht="12.75">
      <c r="A283" s="8" t="str">
        <f t="shared" si="10"/>
        <v>9/2009</v>
      </c>
      <c r="B283" s="9">
        <f>IF('MadridDatos 1.0'!B289&lt;&gt;"",IF(B270&lt;&gt;"",_XLL.EDATUM(B270,12),""),"")</f>
        <v>40057</v>
      </c>
      <c r="C283" s="10">
        <f t="shared" si="11"/>
        <v>40086</v>
      </c>
      <c r="D283" t="str">
        <f>'MadridDatos 1.0'!B289</f>
        <v>275,517</v>
      </c>
      <c r="E283" t="str">
        <f>'MadridDatos 1.0'!C289</f>
        <v>16.519.505,798</v>
      </c>
      <c r="F283" t="str">
        <f>'MadridDatos 1.0'!D289</f>
        <v>65.306.420</v>
      </c>
    </row>
    <row r="284" spans="1:6" ht="12.75">
      <c r="A284" s="8" t="str">
        <f t="shared" si="10"/>
        <v>10/2009</v>
      </c>
      <c r="B284" s="9">
        <f>IF('MadridDatos 1.0'!B290&lt;&gt;"",IF(B271&lt;&gt;"",_XLL.EDATUM(B271,12),""),"")</f>
        <v>40087</v>
      </c>
      <c r="C284" s="10">
        <f t="shared" si="11"/>
        <v>40117</v>
      </c>
      <c r="D284" t="str">
        <f>'MadridDatos 1.0'!B290</f>
        <v>275,517</v>
      </c>
      <c r="E284" t="str">
        <f>'MadridDatos 1.0'!C290</f>
        <v>17.218.856</v>
      </c>
      <c r="F284" t="str">
        <f>'MadridDatos 1.0'!D290</f>
        <v>66.870.048</v>
      </c>
    </row>
    <row r="285" spans="1:6" ht="12.75">
      <c r="A285" s="8" t="str">
        <f t="shared" si="10"/>
        <v>11/2009</v>
      </c>
      <c r="B285" s="9">
        <f>IF('MadridDatos 1.0'!B291&lt;&gt;"",IF(B272&lt;&gt;"",_XLL.EDATUM(B272,12),""),"")</f>
        <v>40118</v>
      </c>
      <c r="C285" s="10">
        <f t="shared" si="11"/>
        <v>40147</v>
      </c>
      <c r="D285" t="str">
        <f>'MadridDatos 1.0'!B291</f>
        <v>275,517</v>
      </c>
      <c r="E285" t="str">
        <f>'MadridDatos 1.0'!C291</f>
        <v>16.644.332,062</v>
      </c>
      <c r="F285" t="str">
        <f>'MadridDatos 1.0'!D291</f>
        <v>62.429.235</v>
      </c>
    </row>
    <row r="286" spans="1:6" ht="12.75">
      <c r="A286" s="8" t="str">
        <f t="shared" si="10"/>
        <v>12/2009</v>
      </c>
      <c r="B286" s="9">
        <f>IF('MadridDatos 1.0'!B292&lt;&gt;"",IF(B273&lt;&gt;"",_XLL.EDATUM(B273,12),""),"")</f>
        <v>40148</v>
      </c>
      <c r="C286" s="10">
        <f t="shared" si="11"/>
        <v>40178</v>
      </c>
      <c r="D286" t="str">
        <f>'MadridDatos 1.0'!B292</f>
        <v>275,517</v>
      </c>
      <c r="E286" t="str">
        <f>'MadridDatos 1.0'!C292</f>
        <v>17.712.830,358</v>
      </c>
      <c r="F286" t="str">
        <f>'MadridDatos 1.0'!D292</f>
        <v>63.404.484</v>
      </c>
    </row>
    <row r="287" spans="1:6" ht="12.75">
      <c r="A287" s="8">
        <f t="shared" si="10"/>
      </c>
      <c r="B287" s="9">
        <f>IF('MadridDatos 1.0'!B293&lt;&gt;"",IF(B274&lt;&gt;"",_XLL.EDATUM(B274,12),""),"")</f>
      </c>
      <c r="C287" s="10">
        <f t="shared" si="11"/>
      </c>
      <c r="D287">
        <f>'MadridDatos 1.0'!B293</f>
        <v>0</v>
      </c>
      <c r="E287">
        <f>'MadridDatos 1.0'!C293</f>
        <v>0</v>
      </c>
      <c r="F287">
        <f>'MadridDatos 1.0'!D293</f>
        <v>0</v>
      </c>
    </row>
    <row r="288" spans="1:6" ht="12.75">
      <c r="A288" s="8" t="str">
        <f t="shared" si="10"/>
        <v>1/2010</v>
      </c>
      <c r="B288" s="9">
        <f>IF('MadridDatos 1.0'!B294&lt;&gt;"",IF(B275&lt;&gt;"",_XLL.EDATUM(B275,12),""),"")</f>
        <v>40179</v>
      </c>
      <c r="C288" s="10">
        <f t="shared" si="11"/>
        <v>40209</v>
      </c>
      <c r="D288" t="str">
        <f>'MadridDatos 1.0'!B294</f>
        <v>275,517</v>
      </c>
      <c r="E288" t="str">
        <f>'MadridDatos 1.0'!C294</f>
        <v>17.429.229</v>
      </c>
      <c r="F288" t="str">
        <f>'MadridDatos 1.0'!D294</f>
        <v>63.183.532</v>
      </c>
    </row>
    <row r="289" spans="1:6" ht="12.75">
      <c r="A289" s="8" t="str">
        <f t="shared" si="10"/>
        <v>2/2010</v>
      </c>
      <c r="B289" s="9">
        <f>IF('MadridDatos 1.0'!B295&lt;&gt;"",IF(B276&lt;&gt;"",_XLL.EDATUM(B276,12),""),"")</f>
        <v>40210</v>
      </c>
      <c r="C289" s="10">
        <f t="shared" si="11"/>
        <v>40237</v>
      </c>
      <c r="D289" t="str">
        <f>'MadridDatos 1.0'!B295</f>
        <v>275,517</v>
      </c>
      <c r="E289" t="str">
        <f>'MadridDatos 1.0'!C295</f>
        <v>16.153.339</v>
      </c>
      <c r="F289" t="str">
        <f>'MadridDatos 1.0'!D295</f>
        <v>58.136.747</v>
      </c>
    </row>
    <row r="290" spans="1:6" ht="12.75">
      <c r="A290" s="8" t="str">
        <f t="shared" si="10"/>
        <v>3/2010</v>
      </c>
      <c r="B290" s="9">
        <f>IF('MadridDatos 1.0'!B296&lt;&gt;"",IF(B277&lt;&gt;"",_XLL.EDATUM(B277,12),""),"")</f>
        <v>40238</v>
      </c>
      <c r="C290" s="10">
        <f t="shared" si="11"/>
        <v>40268</v>
      </c>
      <c r="D290" t="str">
        <f>'MadridDatos 1.0'!B296</f>
        <v>275,517</v>
      </c>
      <c r="E290" t="str">
        <f>'MadridDatos 1.0'!C296</f>
        <v>17.839.486</v>
      </c>
      <c r="F290" t="str">
        <f>'MadridDatos 1.0'!D296</f>
        <v>64.173.200</v>
      </c>
    </row>
    <row r="291" spans="1:6" ht="12.75">
      <c r="A291" s="8" t="str">
        <f t="shared" si="10"/>
        <v>4/2010</v>
      </c>
      <c r="B291" s="9">
        <f>IF('MadridDatos 1.0'!B297&lt;&gt;"",IF(B278&lt;&gt;"",_XLL.EDATUM(B278,12),""),"")</f>
        <v>40269</v>
      </c>
      <c r="C291" s="10">
        <f t="shared" si="11"/>
        <v>40298</v>
      </c>
      <c r="D291" t="str">
        <f>'MadridDatos 1.0'!B297</f>
        <v>275,517</v>
      </c>
      <c r="E291" t="str">
        <f>'MadridDatos 1.0'!C297</f>
        <v>16.924.239</v>
      </c>
      <c r="F291" t="str">
        <f>'MadridDatos 1.0'!D297</f>
        <v>61.574.400</v>
      </c>
    </row>
    <row r="292" spans="1:6" ht="12.75">
      <c r="A292" s="8" t="str">
        <f t="shared" si="10"/>
        <v>5/2010</v>
      </c>
      <c r="B292" s="9">
        <f>IF('MadridDatos 1.0'!B298&lt;&gt;"",IF(B279&lt;&gt;"",_XLL.EDATUM(B279,12),""),"")</f>
        <v>40299</v>
      </c>
      <c r="C292" s="10">
        <f t="shared" si="11"/>
        <v>40329</v>
      </c>
      <c r="D292" t="str">
        <f>'MadridDatos 1.0'!B298</f>
        <v>275,517</v>
      </c>
      <c r="E292" t="str">
        <f>'MadridDatos 1.0'!C298</f>
        <v>17.515.228</v>
      </c>
      <c r="F292" t="str">
        <f>'MadridDatos 1.0'!D298</f>
        <v>63.895.510</v>
      </c>
    </row>
    <row r="293" spans="1:6" ht="12.75">
      <c r="A293" s="8" t="str">
        <f t="shared" si="10"/>
        <v>6/2010</v>
      </c>
      <c r="B293" s="9">
        <f>IF('MadridDatos 1.0'!B299&lt;&gt;"",IF(B280&lt;&gt;"",_XLL.EDATUM(B280,12),""),"")</f>
        <v>40330</v>
      </c>
      <c r="C293" s="10">
        <f t="shared" si="11"/>
        <v>40359</v>
      </c>
      <c r="D293" t="str">
        <f>'MadridDatos 1.0'!B299</f>
        <v>275,517</v>
      </c>
      <c r="E293" t="str">
        <f>'MadridDatos 1.0'!C299</f>
        <v>15.303.912</v>
      </c>
      <c r="F293" t="str">
        <f>'MadridDatos 1.0'!D299</f>
        <v>59.735.065</v>
      </c>
    </row>
    <row r="294" spans="1:6" ht="12.75">
      <c r="A294" s="8" t="str">
        <f t="shared" si="10"/>
        <v>7/2010</v>
      </c>
      <c r="B294" s="9">
        <f>IF('MadridDatos 1.0'!B300&lt;&gt;"",IF(B281&lt;&gt;"",_XLL.EDATUM(B281,12),""),"")</f>
        <v>40360</v>
      </c>
      <c r="C294" s="10">
        <f t="shared" si="11"/>
        <v>40390</v>
      </c>
      <c r="D294" t="str">
        <f>'MadridDatos 1.0'!B300</f>
        <v>275,517</v>
      </c>
      <c r="E294" t="str">
        <f>'MadridDatos 1.0'!C300</f>
        <v>15.342.053</v>
      </c>
      <c r="F294" t="str">
        <f>'MadridDatos 1.0'!D300</f>
        <v>61.354.340</v>
      </c>
    </row>
    <row r="295" spans="1:6" ht="12.75">
      <c r="A295" s="8" t="str">
        <f t="shared" si="10"/>
        <v>8/2010</v>
      </c>
      <c r="B295" s="9">
        <f>IF('MadridDatos 1.0'!B301&lt;&gt;"",IF(B282&lt;&gt;"",_XLL.EDATUM(B282,12),""),"")</f>
        <v>40391</v>
      </c>
      <c r="C295" s="10">
        <f t="shared" si="11"/>
        <v>40421</v>
      </c>
      <c r="D295" t="str">
        <f>'MadridDatos 1.0'!B301</f>
        <v>275,517</v>
      </c>
      <c r="E295" t="str">
        <f>'MadridDatos 1.0'!C301</f>
        <v>15.107.137</v>
      </c>
      <c r="F295" t="str">
        <f>'MadridDatos 1.0'!D301</f>
        <v>60.548.308</v>
      </c>
    </row>
    <row r="296" spans="1:6" ht="12.75">
      <c r="A296" s="8" t="str">
        <f t="shared" si="10"/>
        <v>9/2010</v>
      </c>
      <c r="B296" s="9">
        <f>IF('MadridDatos 1.0'!B302&lt;&gt;"",IF(B283&lt;&gt;"",_XLL.EDATUM(B283,12),""),"")</f>
        <v>40422</v>
      </c>
      <c r="C296" s="10">
        <f t="shared" si="11"/>
        <v>40451</v>
      </c>
      <c r="D296" t="str">
        <f>'MadridDatos 1.0'!B302</f>
        <v>275,517</v>
      </c>
      <c r="E296" t="str">
        <f>'MadridDatos 1.0'!C302</f>
        <v>16.268.030</v>
      </c>
      <c r="F296" t="str">
        <f>'MadridDatos 1.0'!D302</f>
        <v>62.731.332</v>
      </c>
    </row>
    <row r="297" spans="1:6" ht="12.75">
      <c r="A297" s="8" t="str">
        <f t="shared" si="10"/>
        <v>10/2010</v>
      </c>
      <c r="B297" s="9">
        <f>IF('MadridDatos 1.0'!B303&lt;&gt;"",IF(B284&lt;&gt;"",_XLL.EDATUM(B284,12),""),"")</f>
        <v>40452</v>
      </c>
      <c r="C297" s="10">
        <f t="shared" si="11"/>
        <v>40482</v>
      </c>
      <c r="D297" t="str">
        <f>'MadridDatos 1.0'!B303</f>
        <v>277,737</v>
      </c>
      <c r="E297" t="str">
        <f>'MadridDatos 1.0'!C303</f>
        <v>16.876.111</v>
      </c>
      <c r="F297" t="str">
        <f>'MadridDatos 1.0'!D303</f>
        <v>63.864.260</v>
      </c>
    </row>
    <row r="298" spans="1:6" ht="12.75">
      <c r="A298" s="8" t="str">
        <f t="shared" si="10"/>
        <v>11/2010</v>
      </c>
      <c r="B298" s="9">
        <f>IF('MadridDatos 1.0'!B304&lt;&gt;"",IF(B285&lt;&gt;"",_XLL.EDATUM(B285,12),""),"")</f>
        <v>40483</v>
      </c>
      <c r="C298" s="10">
        <f t="shared" si="11"/>
        <v>40512</v>
      </c>
      <c r="D298" t="str">
        <f>'MadridDatos 1.0'!B304</f>
        <v>277,737</v>
      </c>
      <c r="E298" t="str">
        <f>'MadridDatos 1.0'!C304</f>
        <v>16.399.684</v>
      </c>
      <c r="F298" t="str">
        <f>'MadridDatos 1.0'!D304</f>
        <v>60.585.809</v>
      </c>
    </row>
    <row r="299" spans="1:6" ht="12.75">
      <c r="A299" s="8" t="str">
        <f t="shared" si="10"/>
        <v>12/2010</v>
      </c>
      <c r="B299" s="9">
        <f>IF('MadridDatos 1.0'!B305&lt;&gt;"",IF(B286&lt;&gt;"",_XLL.EDATUM(B286,12),""),"")</f>
        <v>40513</v>
      </c>
      <c r="C299" s="10">
        <f t="shared" si="11"/>
        <v>40543</v>
      </c>
      <c r="D299" t="str">
        <f>'MadridDatos 1.0'!B305</f>
        <v>277,737</v>
      </c>
      <c r="E299" t="str">
        <f>'MadridDatos 1.0'!C305</f>
        <v>17.690.485</v>
      </c>
      <c r="F299" t="str">
        <f>'MadridDatos 1.0'!D305</f>
        <v>62.656.246</v>
      </c>
    </row>
    <row r="300" spans="1:6" ht="12.75">
      <c r="A300" s="8">
        <f t="shared" si="10"/>
      </c>
      <c r="B300" s="9">
        <f>IF('MadridDatos 1.0'!B306&lt;&gt;"",IF(B287&lt;&gt;"",_XLL.EDATUM(B287,12),""),"")</f>
      </c>
      <c r="C300" s="10">
        <f t="shared" si="11"/>
      </c>
      <c r="D300">
        <f>'MadridDatos 1.0'!B306</f>
        <v>0</v>
      </c>
      <c r="E300">
        <f>'MadridDatos 1.0'!C306</f>
        <v>0</v>
      </c>
      <c r="F300">
        <f>'MadridDatos 1.0'!D306</f>
        <v>0</v>
      </c>
    </row>
    <row r="301" spans="1:6" ht="12.75">
      <c r="A301" s="8" t="str">
        <f t="shared" si="10"/>
        <v>1/2011</v>
      </c>
      <c r="B301" s="9">
        <f>IF('MadridDatos 1.0'!B307&lt;&gt;"",IF(B288&lt;&gt;"",_XLL.EDATUM(B288,12),""),"")</f>
        <v>40544</v>
      </c>
      <c r="C301" s="10">
        <f t="shared" si="11"/>
        <v>40574</v>
      </c>
      <c r="D301" t="str">
        <f>'MadridDatos 1.0'!B307</f>
        <v>277,737</v>
      </c>
      <c r="E301" t="str">
        <f>'MadridDatos 1.0'!C307</f>
        <v>17.135.492</v>
      </c>
      <c r="F301" t="str">
        <f>'MadridDatos 1.0'!D307</f>
        <v>61.544.008</v>
      </c>
    </row>
    <row r="302" spans="1:6" ht="12.75">
      <c r="A302" s="8" t="str">
        <f t="shared" si="10"/>
        <v>2/2011</v>
      </c>
      <c r="B302" s="9">
        <f>IF('MadridDatos 1.0'!B308&lt;&gt;"",IF(B289&lt;&gt;"",_XLL.EDATUM(B289,12),""),"")</f>
        <v>40575</v>
      </c>
      <c r="C302" s="10">
        <f t="shared" si="11"/>
        <v>40602</v>
      </c>
      <c r="D302" t="str">
        <f>'MadridDatos 1.0'!B308</f>
        <v>277,737</v>
      </c>
      <c r="E302" t="str">
        <f>'MadridDatos 1.0'!C308</f>
        <v>15.752.771</v>
      </c>
      <c r="F302" t="str">
        <f>'MadridDatos 1.0'!D308</f>
        <v>56.873.770</v>
      </c>
    </row>
    <row r="303" spans="1:6" ht="12.75">
      <c r="A303" s="8" t="str">
        <f t="shared" si="10"/>
        <v>3/2011</v>
      </c>
      <c r="B303" s="9">
        <f>IF('MadridDatos 1.0'!B309&lt;&gt;"",IF(B290&lt;&gt;"",_XLL.EDATUM(B290,12),""),"")</f>
        <v>40603</v>
      </c>
      <c r="C303" s="10">
        <f t="shared" si="11"/>
        <v>40633</v>
      </c>
      <c r="D303" t="str">
        <f>'MadridDatos 1.0'!B309</f>
        <v>275,517</v>
      </c>
      <c r="E303" t="str">
        <f>'MadridDatos 1.0'!C309</f>
        <v>17.641.103</v>
      </c>
      <c r="F303" t="str">
        <f>'MadridDatos 1.0'!D309</f>
        <v>63.302.652</v>
      </c>
    </row>
    <row r="304" spans="1:6" ht="12.75">
      <c r="A304" s="8" t="str">
        <f t="shared" si="10"/>
        <v>4/2011</v>
      </c>
      <c r="B304" s="9">
        <f>IF('MadridDatos 1.0'!B310&lt;&gt;"",IF(B291&lt;&gt;"",_XLL.EDATUM(B291,12),""),"")</f>
        <v>40634</v>
      </c>
      <c r="C304" s="10">
        <f t="shared" si="11"/>
        <v>40663</v>
      </c>
      <c r="D304" t="str">
        <f>'MadridDatos 1.0'!B310</f>
        <v>283,406</v>
      </c>
      <c r="E304" t="str">
        <f>'MadridDatos 1.0'!C310</f>
        <v>16.833.418</v>
      </c>
      <c r="F304" t="str">
        <f>'MadridDatos 1.0'!D310</f>
        <v>60.026.435</v>
      </c>
    </row>
    <row r="305" spans="1:6" ht="12.75">
      <c r="A305" s="8" t="str">
        <f t="shared" si="10"/>
        <v>5/2011</v>
      </c>
      <c r="B305" s="9">
        <f>IF('MadridDatos 1.0'!B311&lt;&gt;"",IF(B292&lt;&gt;"",_XLL.EDATUM(B292,12),""),"")</f>
        <v>40664</v>
      </c>
      <c r="C305" s="10">
        <f t="shared" si="11"/>
        <v>40694</v>
      </c>
      <c r="D305" t="str">
        <f>'MadridDatos 1.0'!B311</f>
        <v>283,406</v>
      </c>
      <c r="E305" t="str">
        <f>'MadridDatos 1.0'!C311</f>
        <v>17.625.496</v>
      </c>
      <c r="F305" t="str">
        <f>'MadridDatos 1.0'!D311</f>
        <v>63.030.416</v>
      </c>
    </row>
    <row r="306" spans="1:6" ht="12.75">
      <c r="A306" s="8" t="str">
        <f t="shared" si="10"/>
        <v>6/2011</v>
      </c>
      <c r="B306" s="9">
        <f>IF('MadridDatos 1.0'!B312&lt;&gt;"",IF(B293&lt;&gt;"",_XLL.EDATUM(B293,12),""),"")</f>
        <v>40695</v>
      </c>
      <c r="C306" s="10">
        <f t="shared" si="11"/>
        <v>40724</v>
      </c>
      <c r="D306" t="str">
        <f>'MadridDatos 1.0'!B312</f>
        <v>283,406</v>
      </c>
      <c r="E306" t="str">
        <f>'MadridDatos 1.0'!C312</f>
        <v>16.925.809</v>
      </c>
      <c r="F306" t="str">
        <f>'MadridDatos 1.0'!D312</f>
        <v>63.131.325</v>
      </c>
    </row>
    <row r="307" spans="1:6" ht="12.75">
      <c r="A307" s="8" t="str">
        <f t="shared" si="10"/>
        <v>7/2011</v>
      </c>
      <c r="B307" s="9">
        <f>IF('MadridDatos 1.0'!B313&lt;&gt;"",IF(B294&lt;&gt;"",_XLL.EDATUM(B294,12),""),"")</f>
        <v>40725</v>
      </c>
      <c r="C307" s="10">
        <f t="shared" si="11"/>
        <v>40755</v>
      </c>
      <c r="D307" t="str">
        <f>'MadridDatos 1.0'!B313</f>
        <v>283,406</v>
      </c>
      <c r="E307" t="str">
        <f>'MadridDatos 1.0'!C313</f>
        <v>16.467.928,550</v>
      </c>
      <c r="F307" t="str">
        <f>'MadridDatos 1.0'!D313</f>
        <v>64.201.728</v>
      </c>
    </row>
    <row r="308" spans="1:6" ht="12.75">
      <c r="A308" s="8" t="str">
        <f t="shared" si="10"/>
        <v>8/2011</v>
      </c>
      <c r="B308" s="9">
        <f>IF('MadridDatos 1.0'!B314&lt;&gt;"",IF(B295&lt;&gt;"",_XLL.EDATUM(B295,12),""),"")</f>
        <v>40756</v>
      </c>
      <c r="C308" s="10">
        <f t="shared" si="11"/>
        <v>40786</v>
      </c>
      <c r="D308" t="str">
        <f>'MadridDatos 1.0'!B314</f>
        <v>283,406</v>
      </c>
      <c r="E308" t="str">
        <f>'MadridDatos 1.0'!C314</f>
        <v>16.363.905,120</v>
      </c>
      <c r="F308" t="str">
        <f>'MadridDatos 1.0'!D314</f>
        <v>63.900.695</v>
      </c>
    </row>
    <row r="309" spans="1:6" ht="12.75">
      <c r="A309" s="8" t="str">
        <f t="shared" si="10"/>
        <v>9/2011</v>
      </c>
      <c r="B309" s="9">
        <f>IF('MadridDatos 1.0'!B315&lt;&gt;"",IF(B296&lt;&gt;"",_XLL.EDATUM(B296,12),""),"")</f>
        <v>40787</v>
      </c>
      <c r="C309" s="10">
        <f t="shared" si="11"/>
        <v>40816</v>
      </c>
      <c r="D309" t="str">
        <f>'MadridDatos 1.0'!B315</f>
        <v>283,406</v>
      </c>
      <c r="E309" t="str">
        <f>'MadridDatos 1.0'!C315</f>
        <v>16.779.664</v>
      </c>
      <c r="F309" t="str">
        <f>'MadridDatos 1.0'!D315</f>
        <v>63.958.806</v>
      </c>
    </row>
    <row r="310" spans="1:6" ht="12.75">
      <c r="A310" s="8" t="str">
        <f t="shared" si="10"/>
        <v>10/2011</v>
      </c>
      <c r="B310" s="9">
        <f>IF('MadridDatos 1.0'!B316&lt;&gt;"",IF(B297&lt;&gt;"",_XLL.EDATUM(B297,12),""),"")</f>
        <v>40817</v>
      </c>
      <c r="C310" s="10">
        <f t="shared" si="11"/>
        <v>40847</v>
      </c>
      <c r="D310" t="str">
        <f>'MadridDatos 1.0'!B316</f>
        <v>283,406</v>
      </c>
      <c r="E310" t="str">
        <f>'MadridDatos 1.0'!C316</f>
        <v>17.264.624</v>
      </c>
      <c r="F310" t="str">
        <f>'MadridDatos 1.0'!D316</f>
        <v>65.228.318</v>
      </c>
    </row>
    <row r="311" spans="1:6" ht="12.75">
      <c r="A311" s="8" t="str">
        <f t="shared" si="10"/>
        <v>11/2011</v>
      </c>
      <c r="B311" s="9">
        <f>IF('MadridDatos 1.0'!B317&lt;&gt;"",IF(B298&lt;&gt;"",_XLL.EDATUM(B298,12),""),"")</f>
        <v>40848</v>
      </c>
      <c r="C311" s="10">
        <f t="shared" si="11"/>
        <v>40877</v>
      </c>
      <c r="D311" t="str">
        <f>'MadridDatos 1.0'!B317</f>
        <v>283,406</v>
      </c>
      <c r="E311" t="str">
        <f>'MadridDatos 1.0'!C317</f>
        <v>16.862.452</v>
      </c>
      <c r="F311" t="str">
        <f>'MadridDatos 1.0'!D317</f>
        <v>61.059.002</v>
      </c>
    </row>
    <row r="312" spans="1:6" ht="12.75">
      <c r="A312" s="8" t="str">
        <f t="shared" si="10"/>
        <v>12/2011</v>
      </c>
      <c r="B312" s="9">
        <f>IF('MadridDatos 1.0'!B318&lt;&gt;"",IF(B299&lt;&gt;"",_XLL.EDATUM(B299,12),""),"")</f>
        <v>40878</v>
      </c>
      <c r="C312" s="10">
        <f t="shared" si="11"/>
        <v>40908</v>
      </c>
      <c r="D312" t="str">
        <f>'MadridDatos 1.0'!B318</f>
        <v>283,406</v>
      </c>
      <c r="E312" t="str">
        <f>'MadridDatos 1.0'!C318</f>
        <v>18.168.322</v>
      </c>
      <c r="F312" t="str">
        <f>'MadridDatos 1.0'!D318</f>
        <v>63.195.903</v>
      </c>
    </row>
    <row r="313" spans="1:6" ht="12.75">
      <c r="A313" s="8">
        <f t="shared" si="10"/>
      </c>
      <c r="B313" s="9">
        <f>IF('MadridDatos 1.0'!B319&lt;&gt;"",IF(B300&lt;&gt;"",_XLL.EDATUM(B300,12),""),"")</f>
      </c>
      <c r="C313" s="10">
        <f t="shared" si="11"/>
      </c>
      <c r="D313">
        <f>'MadridDatos 1.0'!B319</f>
        <v>0</v>
      </c>
      <c r="E313">
        <f>'MadridDatos 1.0'!C319</f>
        <v>0</v>
      </c>
      <c r="F313">
        <f>'MadridDatos 1.0'!D319</f>
        <v>0</v>
      </c>
    </row>
    <row r="314" spans="1:6" ht="12.75">
      <c r="A314" s="8" t="str">
        <f t="shared" si="10"/>
        <v>1/2012</v>
      </c>
      <c r="B314" s="9">
        <f>IF('MadridDatos 1.0'!B320&lt;&gt;"",IF(B301&lt;&gt;"",_XLL.EDATUM(B301,12),""),"")</f>
        <v>40909</v>
      </c>
      <c r="C314" s="10">
        <f t="shared" si="11"/>
        <v>40939</v>
      </c>
      <c r="D314" t="str">
        <f>'MadridDatos 1.0'!B320</f>
        <v>283,406</v>
      </c>
      <c r="E314" t="str">
        <f>'MadridDatos 1.0'!C320</f>
        <v>17.725.625</v>
      </c>
      <c r="F314" t="str">
        <f>'MadridDatos 1.0'!D320</f>
        <v>62.601.549</v>
      </c>
    </row>
    <row r="315" spans="1:6" ht="12.75">
      <c r="A315" s="8" t="str">
        <f t="shared" si="10"/>
        <v>2/2012</v>
      </c>
      <c r="B315" s="9">
        <f>IF('MadridDatos 1.0'!B321&lt;&gt;"",IF(B302&lt;&gt;"",_XLL.EDATUM(B302,12),""),"")</f>
        <v>40940</v>
      </c>
      <c r="C315" s="10">
        <f t="shared" si="11"/>
        <v>40968</v>
      </c>
      <c r="D315" t="str">
        <f>'MadridDatos 1.0'!B321</f>
        <v>283,406</v>
      </c>
      <c r="E315" t="str">
        <f>'MadridDatos 1.0'!C321</f>
        <v>16.731.031</v>
      </c>
      <c r="F315" t="str">
        <f>'MadridDatos 1.0'!D321</f>
        <v>58.987.793</v>
      </c>
    </row>
    <row r="316" spans="1:6" ht="12.75">
      <c r="A316" s="8" t="str">
        <f t="shared" si="10"/>
        <v>3/2012</v>
      </c>
      <c r="B316" s="9">
        <f>IF('MadridDatos 1.0'!B322&lt;&gt;"",IF(B303&lt;&gt;"",_XLL.EDATUM(B303,12),""),"")</f>
        <v>40969</v>
      </c>
      <c r="C316" s="10">
        <f t="shared" si="11"/>
        <v>40999</v>
      </c>
      <c r="D316" t="str">
        <f>'MadridDatos 1.0'!B322</f>
        <v>283,406</v>
      </c>
      <c r="E316" t="str">
        <f>'MadridDatos 1.0'!C322</f>
        <v>17.431.699</v>
      </c>
      <c r="F316" t="str">
        <f>'MadridDatos 1.0'!D322</f>
        <v>61.661.774</v>
      </c>
    </row>
    <row r="317" spans="1:6" ht="12.75">
      <c r="A317" s="8" t="str">
        <f t="shared" si="10"/>
        <v>4/2012</v>
      </c>
      <c r="B317" s="9">
        <f>IF('MadridDatos 1.0'!B323&lt;&gt;"",IF(B304&lt;&gt;"",_XLL.EDATUM(B304,12),""),"")</f>
        <v>41000</v>
      </c>
      <c r="C317" s="10">
        <f t="shared" si="11"/>
        <v>41029</v>
      </c>
      <c r="D317" t="str">
        <f>'MadridDatos 1.0'!B323</f>
        <v>283,406</v>
      </c>
      <c r="E317" t="str">
        <f>'MadridDatos 1.0'!C323</f>
        <v>16.956.487</v>
      </c>
      <c r="F317" t="str">
        <f>'MadridDatos 1.0'!D323</f>
        <v>58.957.168</v>
      </c>
    </row>
    <row r="318" spans="1:6" ht="12.75">
      <c r="A318" s="8" t="str">
        <f t="shared" si="10"/>
        <v>5/2012</v>
      </c>
      <c r="B318" s="9">
        <f>IF('MadridDatos 1.0'!B324&lt;&gt;"",IF(B305&lt;&gt;"",_XLL.EDATUM(B305,12),""),"")</f>
        <v>41030</v>
      </c>
      <c r="C318" s="10">
        <f t="shared" si="11"/>
        <v>41060</v>
      </c>
      <c r="D318" t="str">
        <f>'MadridDatos 1.0'!B324</f>
        <v>283,406</v>
      </c>
      <c r="E318" t="str">
        <f>'MadridDatos 1.0'!C324</f>
        <v>17.696.597</v>
      </c>
      <c r="F318" t="str">
        <f>'MadridDatos 1.0'!D324</f>
        <v>61.627.287</v>
      </c>
    </row>
    <row r="319" spans="1:6" ht="12.75">
      <c r="A319" s="8" t="str">
        <f t="shared" si="10"/>
        <v>6/2012</v>
      </c>
      <c r="B319" s="9">
        <f>IF('MadridDatos 1.0'!B325&lt;&gt;"",IF(B306&lt;&gt;"",_XLL.EDATUM(B306,12),""),"")</f>
        <v>41061</v>
      </c>
      <c r="C319" s="10">
        <f t="shared" si="11"/>
        <v>41090</v>
      </c>
      <c r="D319" t="str">
        <f>'MadridDatos 1.0'!B325</f>
        <v>283,406</v>
      </c>
      <c r="E319" t="str">
        <f>'MadridDatos 1.0'!C325</f>
        <v>17.147.946</v>
      </c>
      <c r="F319" t="str">
        <f>'MadridDatos 1.0'!D325</f>
        <v>63.144.715</v>
      </c>
    </row>
    <row r="320" spans="1:6" ht="12.75">
      <c r="A320" s="8" t="str">
        <f t="shared" si="10"/>
        <v>7/2012</v>
      </c>
      <c r="B320" s="9">
        <f>IF('MadridDatos 1.0'!B326&lt;&gt;"",IF(B307&lt;&gt;"",_XLL.EDATUM(B307,12),""),"")</f>
        <v>41091</v>
      </c>
      <c r="C320" s="10">
        <f t="shared" si="11"/>
        <v>41121</v>
      </c>
      <c r="D320" t="str">
        <f>'MadridDatos 1.0'!B326</f>
        <v>283,406</v>
      </c>
      <c r="E320" t="str">
        <f>'MadridDatos 1.0'!C326</f>
        <v>16.226.981</v>
      </c>
      <c r="F320" t="str">
        <f>'MadridDatos 1.0'!D326</f>
        <v>62.788.352</v>
      </c>
    </row>
    <row r="321" spans="1:6" ht="12.75">
      <c r="A321" s="8" t="str">
        <f t="shared" si="10"/>
        <v>8/2012</v>
      </c>
      <c r="B321" s="9">
        <f>IF('MadridDatos 1.0'!B327&lt;&gt;"",IF(B308&lt;&gt;"",_XLL.EDATUM(B308,12),""),"")</f>
        <v>41122</v>
      </c>
      <c r="C321" s="10">
        <f t="shared" si="11"/>
        <v>41152</v>
      </c>
      <c r="D321" t="str">
        <f>'MadridDatos 1.0'!B327</f>
        <v>283,406</v>
      </c>
      <c r="E321" t="str">
        <f>'MadridDatos 1.0'!C327</f>
        <v>14.831.941</v>
      </c>
      <c r="F321" t="str">
        <f>'MadridDatos 1.0'!D327</f>
        <v>59.229.313</v>
      </c>
    </row>
    <row r="322" spans="1:6" ht="12.75">
      <c r="A322" s="8" t="str">
        <f t="shared" si="10"/>
        <v>9/2012</v>
      </c>
      <c r="B322" s="9">
        <f>IF('MadridDatos 1.0'!B328&lt;&gt;"",IF(B309&lt;&gt;"",_XLL.EDATUM(B309,12),""),"")</f>
        <v>41153</v>
      </c>
      <c r="C322" s="10">
        <f t="shared" si="11"/>
        <v>41182</v>
      </c>
      <c r="D322" t="str">
        <f>'MadridDatos 1.0'!B328</f>
        <v>283,406</v>
      </c>
      <c r="E322" t="str">
        <f>'MadridDatos 1.0'!C328</f>
        <v>15.795.153</v>
      </c>
      <c r="F322" t="str">
        <f>'MadridDatos 1.0'!D328</f>
        <v>60.270.537</v>
      </c>
    </row>
    <row r="323" spans="1:6" ht="12.75">
      <c r="A323" s="8" t="str">
        <f t="shared" si="10"/>
        <v>10/2012</v>
      </c>
      <c r="B323" s="9">
        <f>IF('MadridDatos 1.0'!B329&lt;&gt;"",IF(B310&lt;&gt;"",_XLL.EDATUM(B310,12),""),"")</f>
        <v>41183</v>
      </c>
      <c r="C323" s="10">
        <f t="shared" si="11"/>
        <v>41213</v>
      </c>
      <c r="D323" t="str">
        <f>'MadridDatos 1.0'!B329</f>
        <v>283,406</v>
      </c>
      <c r="E323" t="str">
        <f>'MadridDatos 1.0'!C329</f>
        <v>14.771.757</v>
      </c>
      <c r="F323" t="str">
        <f>'MadridDatos 1.0'!D329</f>
        <v>58.334.569</v>
      </c>
    </row>
    <row r="324" spans="1:6" ht="12.75">
      <c r="A324" s="8" t="str">
        <f t="shared" si="10"/>
        <v>11/2012</v>
      </c>
      <c r="B324" s="9">
        <f>IF('MadridDatos 1.0'!B330&lt;&gt;"",IF(B311&lt;&gt;"",_XLL.EDATUM(B311,12),""),"")</f>
        <v>41214</v>
      </c>
      <c r="C324" s="10">
        <f t="shared" si="11"/>
        <v>41243</v>
      </c>
      <c r="D324" t="str">
        <f>'MadridDatos 1.0'!B330</f>
        <v>283,406</v>
      </c>
      <c r="E324" t="str">
        <f>'MadridDatos 1.0'!C330</f>
        <v>14.189.353</v>
      </c>
      <c r="F324" t="str">
        <f>'MadridDatos 1.0'!D330</f>
        <v>53.322.448</v>
      </c>
    </row>
    <row r="325" spans="1:6" ht="12.75">
      <c r="A325" s="8" t="str">
        <f t="shared" si="10"/>
        <v>12/2012</v>
      </c>
      <c r="B325" s="9">
        <f>IF('MadridDatos 1.0'!B331&lt;&gt;"",IF(B312&lt;&gt;"",_XLL.EDATUM(B312,12),""),"")</f>
        <v>41244</v>
      </c>
      <c r="C325" s="10">
        <f t="shared" si="11"/>
        <v>41274</v>
      </c>
      <c r="D325" t="str">
        <f>'MadridDatos 1.0'!B331</f>
        <v>283,406</v>
      </c>
      <c r="E325" t="str">
        <f>'MadridDatos 1.0'!C331</f>
        <v>14.272.667</v>
      </c>
      <c r="F325" t="str">
        <f>'MadridDatos 1.0'!D331</f>
        <v>52.356.322</v>
      </c>
    </row>
    <row r="326" spans="1:6" ht="12.75">
      <c r="A326" s="8">
        <f t="shared" si="10"/>
      </c>
      <c r="B326" s="9">
        <f>IF('MadridDatos 1.0'!B332&lt;&gt;"",IF(B313&lt;&gt;"",_XLL.EDATUM(B313,12),""),"")</f>
      </c>
      <c r="C326" s="10">
        <f t="shared" si="11"/>
      </c>
      <c r="D326">
        <f>'MadridDatos 1.0'!B332</f>
        <v>0</v>
      </c>
      <c r="E326">
        <f>'MadridDatos 1.0'!C332</f>
        <v>0</v>
      </c>
      <c r="F326">
        <f>'MadridDatos 1.0'!D332</f>
        <v>0</v>
      </c>
    </row>
    <row r="327" spans="1:6" ht="12.75">
      <c r="A327" s="8" t="str">
        <f t="shared" si="10"/>
        <v>1/2013</v>
      </c>
      <c r="B327" s="9">
        <f>IF('MadridDatos 1.0'!B333&lt;&gt;"",IF(B314&lt;&gt;"",_XLL.EDATUM(B314,12),""),"")</f>
        <v>41275</v>
      </c>
      <c r="C327" s="10">
        <f t="shared" si="11"/>
        <v>41305</v>
      </c>
      <c r="D327" t="str">
        <f>'MadridDatos 1.0'!B333</f>
        <v>283,406</v>
      </c>
      <c r="E327" t="str">
        <f>'MadridDatos 1.0'!C333</f>
        <v>14.641.269</v>
      </c>
      <c r="F327" t="str">
        <f>'MadridDatos 1.0'!D333</f>
        <v>53.080.793</v>
      </c>
    </row>
    <row r="328" spans="1:6" ht="12.75">
      <c r="A328" s="8" t="str">
        <f t="shared" si="10"/>
        <v>2/2013</v>
      </c>
      <c r="B328" s="9">
        <f>IF('MadridDatos 1.0'!B334&lt;&gt;"",IF(B315&lt;&gt;"",_XLL.EDATUM(B315,12),""),"")</f>
        <v>41306</v>
      </c>
      <c r="C328" s="10">
        <f t="shared" si="11"/>
        <v>41333</v>
      </c>
      <c r="D328" t="str">
        <f>'MadridDatos 1.0'!B334</f>
        <v>283,406</v>
      </c>
      <c r="E328" t="str">
        <f>'MadridDatos 1.0'!C334</f>
        <v>13.937.898</v>
      </c>
      <c r="F328" t="str">
        <f>'MadridDatos 1.0'!D334</f>
        <v>49.281.511</v>
      </c>
    </row>
    <row r="329" spans="1:6" ht="12.75">
      <c r="A329" s="8" t="str">
        <f t="shared" si="10"/>
        <v>3/2013</v>
      </c>
      <c r="B329" s="9">
        <f>IF('MadridDatos 1.0'!B335&lt;&gt;"",IF(B316&lt;&gt;"",_XLL.EDATUM(B316,12),""),"")</f>
        <v>41334</v>
      </c>
      <c r="C329" s="10">
        <f t="shared" si="11"/>
        <v>41364</v>
      </c>
      <c r="D329" t="str">
        <f>'MadridDatos 1.0'!B335</f>
        <v>283,406</v>
      </c>
      <c r="E329" t="str">
        <f>'MadridDatos 1.0'!C335</f>
        <v>14.391.405</v>
      </c>
      <c r="F329" t="str">
        <f>'MadridDatos 1.0'!D335</f>
        <v>51.200.533</v>
      </c>
    </row>
    <row r="330" spans="1:6" ht="12.75">
      <c r="A330" s="8" t="str">
        <f t="shared" si="10"/>
        <v>4/2013</v>
      </c>
      <c r="B330" s="9">
        <f>IF('MadridDatos 1.0'!B336&lt;&gt;"",IF(B317&lt;&gt;"",_XLL.EDATUM(B317,12),""),"")</f>
        <v>41365</v>
      </c>
      <c r="C330" s="10">
        <f t="shared" si="11"/>
        <v>41394</v>
      </c>
      <c r="D330" t="str">
        <f>'MadridDatos 1.0'!B336</f>
        <v>283,406</v>
      </c>
      <c r="E330" t="str">
        <f>'MadridDatos 1.0'!C336</f>
        <v>14.730.242</v>
      </c>
      <c r="F330" t="str">
        <f>'MadridDatos 1.0'!D336</f>
        <v>51.263.474</v>
      </c>
    </row>
    <row r="331" spans="1:6" ht="12.75">
      <c r="A331" s="8" t="str">
        <f t="shared" si="10"/>
        <v>5/2013</v>
      </c>
      <c r="B331" s="9">
        <f>IF('MadridDatos 1.0'!B337&lt;&gt;"",IF(B318&lt;&gt;"",_XLL.EDATUM(B318,12),""),"")</f>
        <v>41395</v>
      </c>
      <c r="C331" s="10">
        <f t="shared" si="11"/>
        <v>41425</v>
      </c>
      <c r="D331" t="str">
        <f>'MadridDatos 1.0'!B337</f>
        <v>283,406</v>
      </c>
      <c r="E331" t="str">
        <f>'MadridDatos 1.0'!C337</f>
        <v>14.758.735</v>
      </c>
      <c r="F331" t="str">
        <f>'MadridDatos 1.0'!D337</f>
        <v>52.784.422</v>
      </c>
    </row>
    <row r="332" spans="1:6" ht="12.75">
      <c r="A332" s="8" t="str">
        <f t="shared" si="10"/>
        <v>6/2013</v>
      </c>
      <c r="B332" s="9">
        <f>IF('MadridDatos 1.0'!B338&lt;&gt;"",IF(B319&lt;&gt;"",_XLL.EDATUM(B319,12),""),"")</f>
        <v>41426</v>
      </c>
      <c r="C332" s="10">
        <f t="shared" si="11"/>
        <v>41455</v>
      </c>
      <c r="D332" t="str">
        <f>'MadridDatos 1.0'!B338</f>
        <v>283,406</v>
      </c>
      <c r="E332" t="str">
        <f>'MadridDatos 1.0'!C338</f>
        <v>14.175.056</v>
      </c>
      <c r="F332" t="str">
        <f>'MadridDatos 1.0'!D338</f>
        <v>50.823.598</v>
      </c>
    </row>
    <row r="333" spans="1:6" ht="12.75">
      <c r="A333" s="8" t="str">
        <f t="shared" si="10"/>
        <v>7/2013</v>
      </c>
      <c r="B333" s="9">
        <f>IF('MadridDatos 1.0'!B339&lt;&gt;"",IF(B320&lt;&gt;"",_XLL.EDATUM(B320,12),""),"")</f>
        <v>41456</v>
      </c>
      <c r="C333" s="10">
        <f t="shared" si="11"/>
        <v>41486</v>
      </c>
      <c r="D333" t="str">
        <f>'MadridDatos 1.0'!B339</f>
        <v>283,406</v>
      </c>
      <c r="E333" t="str">
        <f>'MadridDatos 1.0'!C339</f>
        <v>14.155.796</v>
      </c>
      <c r="F333" t="str">
        <f>'MadridDatos 1.0'!D339</f>
        <v>52.133.239</v>
      </c>
    </row>
    <row r="334" spans="1:6" ht="12.75">
      <c r="A334" s="8" t="str">
        <f t="shared" si="10"/>
        <v>8/2013</v>
      </c>
      <c r="B334" s="9">
        <f>IF('MadridDatos 1.0'!B340&lt;&gt;"",IF(B321&lt;&gt;"",_XLL.EDATUM(B321,12),""),"")</f>
        <v>41487</v>
      </c>
      <c r="C334" s="10">
        <f t="shared" si="11"/>
        <v>41517</v>
      </c>
      <c r="D334" t="str">
        <f>'MadridDatos 1.0'!B340</f>
        <v>283,406</v>
      </c>
      <c r="E334" t="str">
        <f>'MadridDatos 1.0'!C340</f>
        <v>14.641.269</v>
      </c>
      <c r="F334" t="str">
        <f>'MadridDatos 1.0'!D340</f>
        <v>48.100.551</v>
      </c>
    </row>
    <row r="335" spans="1:6" ht="12.75">
      <c r="A335" s="8" t="str">
        <f aca="true" t="shared" si="12" ref="A335:A398">IF(B335&lt;&gt;"",CONCATENATE(MONTH(B335),"/",YEAR(B335)),"")</f>
        <v>9/2013</v>
      </c>
      <c r="B335" s="9">
        <f>IF('MadridDatos 1.0'!B341&lt;&gt;"",IF(B322&lt;&gt;"",_XLL.EDATUM(B322,12),""),"")</f>
        <v>41518</v>
      </c>
      <c r="C335" s="10">
        <f aca="true" t="shared" si="13" ref="C335:C398">IF(B335&lt;&gt;"",_XLL.MONATSENDE(B335,0),"")</f>
        <v>41547</v>
      </c>
      <c r="D335" t="str">
        <f>'MadridDatos 1.0'!B341</f>
        <v>283,406</v>
      </c>
      <c r="E335" t="str">
        <f>'MadridDatos 1.0'!C341</f>
        <v>13.852.408</v>
      </c>
      <c r="F335" t="str">
        <f>'MadridDatos 1.0'!D341</f>
        <v>49.608.350</v>
      </c>
    </row>
    <row r="336" spans="1:6" ht="12.75">
      <c r="A336" s="8" t="str">
        <f t="shared" si="12"/>
        <v>10/2013</v>
      </c>
      <c r="B336" s="9">
        <f>IF('MadridDatos 1.0'!B342&lt;&gt;"",IF(B323&lt;&gt;"",_XLL.EDATUM(B323,12),""),"")</f>
        <v>41548</v>
      </c>
      <c r="C336" s="10">
        <f t="shared" si="13"/>
        <v>41578</v>
      </c>
      <c r="D336" t="str">
        <f>'MadridDatos 1.0'!B342</f>
        <v>283,405</v>
      </c>
      <c r="E336" t="str">
        <f>'MadridDatos 1.0'!C342</f>
        <v>15.021.575</v>
      </c>
      <c r="F336" t="str">
        <f>'MadridDatos 1.0'!D342</f>
        <v>51.563.916</v>
      </c>
    </row>
    <row r="337" spans="1:6" ht="12.75">
      <c r="A337" s="8" t="str">
        <f t="shared" si="12"/>
        <v>11/2013</v>
      </c>
      <c r="B337" s="9">
        <f>IF('MadridDatos 1.0'!B343&lt;&gt;"",IF(B324&lt;&gt;"",_XLL.EDATUM(B324,12),""),"")</f>
        <v>41579</v>
      </c>
      <c r="C337" s="10">
        <f t="shared" si="13"/>
        <v>41608</v>
      </c>
      <c r="D337" t="str">
        <f>'MadridDatos 1.0'!B343</f>
        <v>283,406</v>
      </c>
      <c r="E337" t="str">
        <f>'MadridDatos 1.0'!C343</f>
        <v>14.126.109</v>
      </c>
      <c r="F337" t="str">
        <f>'MadridDatos 1.0'!D343</f>
        <v>47.683.724</v>
      </c>
    </row>
    <row r="338" spans="1:6" ht="12.75">
      <c r="A338" s="8" t="str">
        <f t="shared" si="12"/>
        <v>12/2013</v>
      </c>
      <c r="B338" s="9">
        <f>IF('MadridDatos 1.0'!B344&lt;&gt;"",IF(B325&lt;&gt;"",_XLL.EDATUM(B325,12),""),"")</f>
        <v>41609</v>
      </c>
      <c r="C338" s="10">
        <f t="shared" si="13"/>
        <v>41639</v>
      </c>
      <c r="D338" t="str">
        <f>'MadridDatos 1.0'!B344</f>
        <v>283,406</v>
      </c>
      <c r="E338" t="str">
        <f>'MadridDatos 1.0'!C344</f>
        <v>14.858.464</v>
      </c>
      <c r="F338" t="str">
        <f>'MadridDatos 1.0'!D344</f>
        <v>48.987.302</v>
      </c>
    </row>
    <row r="339" spans="1:6" ht="12.75">
      <c r="A339" s="8">
        <f t="shared" si="12"/>
      </c>
      <c r="B339" s="9">
        <f>IF('MadridDatos 1.0'!B345&lt;&gt;"",IF(B326&lt;&gt;"",_XLL.EDATUM(B326,12),""),"")</f>
      </c>
      <c r="C339" s="10">
        <f t="shared" si="13"/>
      </c>
      <c r="D339">
        <f>'MadridDatos 1.0'!B345</f>
        <v>0</v>
      </c>
      <c r="E339">
        <f>'MadridDatos 1.0'!C345</f>
        <v>0</v>
      </c>
      <c r="F339">
        <f>'MadridDatos 1.0'!D345</f>
        <v>0</v>
      </c>
    </row>
    <row r="340" spans="1:6" ht="12.75">
      <c r="A340" s="8" t="str">
        <f t="shared" si="12"/>
        <v>1/2014</v>
      </c>
      <c r="B340" s="9">
        <f>IF('MadridDatos 1.0'!B346&lt;&gt;"",IF(B327&lt;&gt;"",_XLL.EDATUM(B327,12),""),"")</f>
        <v>41640</v>
      </c>
      <c r="C340" s="10">
        <f t="shared" si="13"/>
        <v>41670</v>
      </c>
      <c r="D340" t="str">
        <f>'MadridDatos 1.0'!B346</f>
        <v>283,406</v>
      </c>
      <c r="E340" t="str">
        <f>'MadridDatos 1.0'!C346</f>
        <v>14.918.277</v>
      </c>
      <c r="F340" t="str">
        <f>'MadridDatos 1.0'!D346</f>
        <v>49.100.914</v>
      </c>
    </row>
    <row r="341" spans="1:6" ht="12.75">
      <c r="A341" s="8" t="str">
        <f t="shared" si="12"/>
        <v>2/2014</v>
      </c>
      <c r="B341" s="9">
        <f>IF('MadridDatos 1.0'!B347&lt;&gt;"",IF(B328&lt;&gt;"",_XLL.EDATUM(B328,12),""),"")</f>
        <v>41671</v>
      </c>
      <c r="C341" s="10">
        <f t="shared" si="13"/>
        <v>41698</v>
      </c>
      <c r="D341" t="str">
        <f>'MadridDatos 1.0'!B347</f>
        <v>283,406</v>
      </c>
      <c r="E341" t="str">
        <f>'MadridDatos 1.0'!C347</f>
        <v>13.417.013</v>
      </c>
      <c r="F341" t="str">
        <f>'MadridDatos 1.0'!D347</f>
        <v>44.204.931</v>
      </c>
    </row>
    <row r="342" spans="1:6" ht="12.75">
      <c r="A342" s="8" t="str">
        <f t="shared" si="12"/>
        <v>3/2014</v>
      </c>
      <c r="B342" s="9">
        <f>IF('MadridDatos 1.0'!B348&lt;&gt;"",IF(B329&lt;&gt;"",_XLL.EDATUM(B329,12),""),"")</f>
        <v>41699</v>
      </c>
      <c r="C342" s="10">
        <f t="shared" si="13"/>
        <v>41729</v>
      </c>
      <c r="D342" t="str">
        <f>'MadridDatos 1.0'!B348</f>
        <v>283,406</v>
      </c>
      <c r="E342" t="str">
        <f>'MadridDatos 1.0'!C348</f>
        <v>14.750.793</v>
      </c>
      <c r="F342" t="str">
        <f>'MadridDatos 1.0'!D348</f>
        <v>48.127.204</v>
      </c>
    </row>
    <row r="343" spans="1:6" ht="12.75">
      <c r="A343" s="8" t="str">
        <f t="shared" si="12"/>
        <v>4/2014</v>
      </c>
      <c r="B343" s="9">
        <f>IF('MadridDatos 1.0'!B349&lt;&gt;"",IF(B330&lt;&gt;"",_XLL.EDATUM(B330,12),""),"")</f>
        <v>41730</v>
      </c>
      <c r="C343" s="10">
        <f t="shared" si="13"/>
        <v>41759</v>
      </c>
      <c r="D343" t="str">
        <f>'MadridDatos 1.0'!B349</f>
        <v>283,406</v>
      </c>
      <c r="E343" t="str">
        <f>'MadridDatos 1.0'!C349</f>
        <v>14.299.865</v>
      </c>
      <c r="F343" t="str">
        <f>'MadridDatos 1.0'!D349</f>
        <v>47.718.438</v>
      </c>
    </row>
    <row r="344" spans="1:6" ht="12.75">
      <c r="A344" s="8" t="str">
        <f t="shared" si="12"/>
        <v>5/2014</v>
      </c>
      <c r="B344" s="9">
        <f>IF('MadridDatos 1.0'!B350&lt;&gt;"",IF(B331&lt;&gt;"",_XLL.EDATUM(B331,12),""),"")</f>
        <v>41760</v>
      </c>
      <c r="C344" s="10">
        <f t="shared" si="13"/>
        <v>41790</v>
      </c>
      <c r="D344" t="str">
        <f>'MadridDatos 1.0'!B350</f>
        <v>283,406</v>
      </c>
      <c r="E344" t="str">
        <f>'MadridDatos 1.0'!C350</f>
        <v>14.733.165</v>
      </c>
      <c r="F344" t="str">
        <f>'MadridDatos 1.0'!D350</f>
        <v>50.357.915</v>
      </c>
    </row>
    <row r="345" spans="1:6" ht="12.75">
      <c r="A345" s="8" t="str">
        <f t="shared" si="12"/>
        <v>6/2014</v>
      </c>
      <c r="B345" s="9">
        <f>IF('MadridDatos 1.0'!B351&lt;&gt;"",IF(B332&lt;&gt;"",_XLL.EDATUM(B332,12),""),"")</f>
        <v>41791</v>
      </c>
      <c r="C345" s="10">
        <f t="shared" si="13"/>
        <v>41820</v>
      </c>
      <c r="D345" t="str">
        <f>'MadridDatos 1.0'!B351</f>
        <v>283,406</v>
      </c>
      <c r="E345" t="str">
        <f>'MadridDatos 1.0'!C351</f>
        <v>14.028.770</v>
      </c>
      <c r="F345" t="str">
        <f>'MadridDatos 1.0'!D351</f>
        <v>49.126.411</v>
      </c>
    </row>
    <row r="346" spans="1:6" ht="12.75">
      <c r="A346" s="8" t="str">
        <f t="shared" si="12"/>
        <v>7/2014</v>
      </c>
      <c r="B346" s="9">
        <f>IF('MadridDatos 1.0'!B352&lt;&gt;"",IF(B333&lt;&gt;"",_XLL.EDATUM(B333,12),""),"")</f>
        <v>41821</v>
      </c>
      <c r="C346" s="10">
        <f t="shared" si="13"/>
        <v>41851</v>
      </c>
      <c r="D346" t="str">
        <f>'MadridDatos 1.0'!B352</f>
        <v>283,406</v>
      </c>
      <c r="E346" t="str">
        <f>'MadridDatos 1.0'!C352</f>
        <v>13.356.779</v>
      </c>
      <c r="F346" t="str">
        <f>'MadridDatos 1.0'!D352</f>
        <v>49.450.725</v>
      </c>
    </row>
    <row r="347" spans="1:6" ht="12.75">
      <c r="A347" s="8" t="str">
        <f t="shared" si="12"/>
        <v>8/2014</v>
      </c>
      <c r="B347" s="9">
        <f>IF('MadridDatos 1.0'!B353&lt;&gt;"",IF(B334&lt;&gt;"",_XLL.EDATUM(B334,12),""),"")</f>
        <v>41852</v>
      </c>
      <c r="C347" s="10">
        <f t="shared" si="13"/>
        <v>41882</v>
      </c>
      <c r="D347" t="str">
        <f>'MadridDatos 1.0'!B353</f>
        <v>283,406</v>
      </c>
      <c r="E347" t="str">
        <f>'MadridDatos 1.0'!C353</f>
        <v>11.590.210</v>
      </c>
      <c r="F347" t="str">
        <f>'MadridDatos 1.0'!D353</f>
        <v>45.977.192</v>
      </c>
    </row>
    <row r="348" spans="1:6" ht="12.75">
      <c r="A348" s="8" t="str">
        <f t="shared" si="12"/>
        <v>9/2014</v>
      </c>
      <c r="B348" s="9">
        <f>IF('MadridDatos 1.0'!B354&lt;&gt;"",IF(B335&lt;&gt;"",_XLL.EDATUM(B335,12),""),"")</f>
        <v>41883</v>
      </c>
      <c r="C348" s="10">
        <f t="shared" si="13"/>
        <v>41912</v>
      </c>
      <c r="D348" t="str">
        <f>'MadridDatos 1.0'!B354</f>
        <v>283,406</v>
      </c>
      <c r="E348" t="str">
        <f>'MadridDatos 1.0'!C354</f>
        <v>13.881.571</v>
      </c>
      <c r="F348" t="str">
        <f>'MadridDatos 1.0'!D354</f>
        <v>49.670.927</v>
      </c>
    </row>
    <row r="349" spans="1:6" ht="12.75">
      <c r="A349" s="8" t="str">
        <f t="shared" si="12"/>
        <v>10/2014</v>
      </c>
      <c r="B349" s="9">
        <f>IF('MadridDatos 1.0'!B355&lt;&gt;"",IF(B336&lt;&gt;"",_XLL.EDATUM(B336,12),""),"")</f>
        <v>41913</v>
      </c>
      <c r="C349" s="10">
        <f t="shared" si="13"/>
        <v>41943</v>
      </c>
      <c r="D349" t="str">
        <f>'MadridDatos 1.0'!B355</f>
        <v>283,406</v>
      </c>
      <c r="E349" t="str">
        <f>'MadridDatos 1.0'!C355</f>
        <v>15.449.789</v>
      </c>
      <c r="F349" t="str">
        <f>'MadridDatos 1.0'!D355</f>
        <v>51.970.558</v>
      </c>
    </row>
    <row r="350" spans="1:6" ht="12.75">
      <c r="A350" s="8" t="str">
        <f t="shared" si="12"/>
        <v>11/2014</v>
      </c>
      <c r="B350" s="9">
        <f>IF('MadridDatos 1.0'!B356&lt;&gt;"",IF(B337&lt;&gt;"",_XLL.EDATUM(B337,12),""),"")</f>
        <v>41944</v>
      </c>
      <c r="C350" s="10">
        <f t="shared" si="13"/>
        <v>41973</v>
      </c>
      <c r="D350" t="str">
        <f>'MadridDatos 1.0'!B356</f>
        <v>283,406</v>
      </c>
      <c r="E350" t="str">
        <f>'MadridDatos 1.0'!C356</f>
        <v>14.545.386</v>
      </c>
      <c r="F350" t="str">
        <f>'MadridDatos 1.0'!D356</f>
        <v>47.170.478</v>
      </c>
    </row>
    <row r="351" spans="1:6" ht="12.75">
      <c r="A351" s="8" t="str">
        <f t="shared" si="12"/>
        <v>12/2014</v>
      </c>
      <c r="B351" s="9">
        <f>IF('MadridDatos 1.0'!B357&lt;&gt;"",IF(B338&lt;&gt;"",_XLL.EDATUM(B338,12),""),"")</f>
        <v>41974</v>
      </c>
      <c r="C351" s="10">
        <f t="shared" si="13"/>
        <v>42004</v>
      </c>
      <c r="D351" t="str">
        <f>'MadridDatos 1.0'!B357</f>
        <v>283,406</v>
      </c>
      <c r="E351" t="str">
        <f>'MadridDatos 1.0'!C357</f>
        <v>15.212.679</v>
      </c>
      <c r="F351" t="str">
        <f>'MadridDatos 1.0'!D357</f>
        <v>49.446.142</v>
      </c>
    </row>
    <row r="352" spans="1:6" ht="12.75">
      <c r="A352" s="8">
        <f t="shared" si="12"/>
      </c>
      <c r="B352" s="9">
        <f>IF('MadridDatos 1.0'!B358&lt;&gt;"",IF(B339&lt;&gt;"",_XLL.EDATUM(B339,12),""),"")</f>
      </c>
      <c r="C352" s="10">
        <f t="shared" si="13"/>
      </c>
      <c r="D352">
        <f>'MadridDatos 1.0'!B358</f>
        <v>0</v>
      </c>
      <c r="E352">
        <f>'MadridDatos 1.0'!C358</f>
        <v>0</v>
      </c>
      <c r="F352">
        <f>'MadridDatos 1.0'!D358</f>
        <v>0</v>
      </c>
    </row>
    <row r="353" spans="1:6" ht="12.75">
      <c r="A353" s="8" t="str">
        <f t="shared" si="12"/>
        <v>1/2015</v>
      </c>
      <c r="B353" s="9">
        <f>IF('MadridDatos 1.0'!B359&lt;&gt;"",IF(B340&lt;&gt;"",_XLL.EDATUM(B340,12),""),"")</f>
        <v>42005</v>
      </c>
      <c r="C353" s="10">
        <f t="shared" si="13"/>
        <v>42035</v>
      </c>
      <c r="D353" t="str">
        <f>'MadridDatos 1.0'!B359</f>
        <v>283,406</v>
      </c>
      <c r="E353" t="str">
        <f>'MadridDatos 1.0'!C359</f>
        <v>15.060.320</v>
      </c>
      <c r="F353" t="str">
        <f>'MadridDatos 1.0'!D359</f>
        <v>49.487.150</v>
      </c>
    </row>
    <row r="354" spans="1:6" ht="12.75">
      <c r="A354" s="8" t="str">
        <f t="shared" si="12"/>
        <v>2/2015</v>
      </c>
      <c r="B354" s="9">
        <f>IF('MadridDatos 1.0'!B360&lt;&gt;"",IF(B341&lt;&gt;"",_XLL.EDATUM(B341,12),""),"")</f>
        <v>42036</v>
      </c>
      <c r="C354" s="10">
        <f t="shared" si="13"/>
        <v>42063</v>
      </c>
      <c r="D354" t="str">
        <f>'MadridDatos 1.0'!B360</f>
        <v>283,406</v>
      </c>
      <c r="E354" t="str">
        <f>'MadridDatos 1.0'!C360</f>
        <v>13.836.049</v>
      </c>
      <c r="F354" t="str">
        <f>'MadridDatos 1.0'!D360</f>
        <v>44.582.055</v>
      </c>
    </row>
    <row r="355" spans="1:6" ht="12.75">
      <c r="A355" s="8" t="str">
        <f t="shared" si="12"/>
        <v>3/2015</v>
      </c>
      <c r="B355" s="9">
        <f>IF('MadridDatos 1.0'!B361&lt;&gt;"",IF(B342&lt;&gt;"",_XLL.EDATUM(B342,12),""),"")</f>
        <v>42064</v>
      </c>
      <c r="C355" s="10">
        <f t="shared" si="13"/>
        <v>42094</v>
      </c>
      <c r="D355" t="str">
        <f>'MadridDatos 1.0'!B361</f>
        <v>284,973</v>
      </c>
      <c r="E355" t="str">
        <f>'MadridDatos 1.0'!C361</f>
        <v>15.242.638</v>
      </c>
      <c r="F355" t="str">
        <f>'MadridDatos 1.0'!D361</f>
        <v>48.845.395</v>
      </c>
    </row>
    <row r="356" spans="1:6" ht="12.75">
      <c r="A356" s="8" t="str">
        <f t="shared" si="12"/>
        <v>4/2015</v>
      </c>
      <c r="B356" s="9">
        <f>IF('MadridDatos 1.0'!B362&lt;&gt;"",IF(B343&lt;&gt;"",_XLL.EDATUM(B343,12),""),"")</f>
        <v>42095</v>
      </c>
      <c r="C356" s="10">
        <f t="shared" si="13"/>
        <v>42124</v>
      </c>
      <c r="D356" t="str">
        <f>'MadridDatos 1.0'!B362</f>
        <v>284,973</v>
      </c>
      <c r="E356" t="str">
        <f>'MadridDatos 1.0'!C362</f>
        <v>14.819.710</v>
      </c>
      <c r="F356" t="str">
        <f>'MadridDatos 1.0'!D362</f>
        <v>48.139.939</v>
      </c>
    </row>
    <row r="357" spans="1:6" ht="12.75">
      <c r="A357" s="8" t="str">
        <f t="shared" si="12"/>
        <v>5/2015</v>
      </c>
      <c r="B357" s="9">
        <f>IF('MadridDatos 1.0'!B363&lt;&gt;"",IF(B344&lt;&gt;"",_XLL.EDATUM(B344,12),""),"")</f>
        <v>42125</v>
      </c>
      <c r="C357" s="10">
        <f t="shared" si="13"/>
        <v>42155</v>
      </c>
      <c r="D357" t="str">
        <f>'MadridDatos 1.0'!B363</f>
        <v>284,973</v>
      </c>
      <c r="E357" t="str">
        <f>'MadridDatos 1.0'!C363</f>
        <v>15.116.187</v>
      </c>
      <c r="F357" t="str">
        <f>'MadridDatos 1.0'!D363</f>
        <v>51.148.210</v>
      </c>
    </row>
    <row r="358" spans="1:6" ht="12.75">
      <c r="A358" s="8" t="str">
        <f t="shared" si="12"/>
        <v>6/2015</v>
      </c>
      <c r="B358" s="9">
        <f>IF('MadridDatos 1.0'!B364&lt;&gt;"",IF(B345&lt;&gt;"",_XLL.EDATUM(B345,12),""),"")</f>
        <v>42156</v>
      </c>
      <c r="C358" s="10">
        <f t="shared" si="13"/>
        <v>42185</v>
      </c>
      <c r="D358" t="str">
        <f>'MadridDatos 1.0'!B364</f>
        <v>284,973</v>
      </c>
      <c r="E358" t="str">
        <f>'MadridDatos 1.0'!C364</f>
        <v>14.423.826</v>
      </c>
      <c r="F358" t="str">
        <f>'MadridDatos 1.0'!D364</f>
        <v>50.508.296</v>
      </c>
    </row>
    <row r="359" spans="1:6" ht="12.75">
      <c r="A359" s="8" t="str">
        <f t="shared" si="12"/>
        <v>7/2015</v>
      </c>
      <c r="B359" s="9">
        <f>IF('MadridDatos 1.0'!B365&lt;&gt;"",IF(B346&lt;&gt;"",_XLL.EDATUM(B346,12),""),"")</f>
        <v>42186</v>
      </c>
      <c r="C359" s="10">
        <f t="shared" si="13"/>
        <v>42216</v>
      </c>
      <c r="D359" t="str">
        <f>'MadridDatos 1.0'!B365</f>
        <v>284,973</v>
      </c>
      <c r="E359" t="str">
        <f>'MadridDatos 1.0'!C365</f>
        <v>13.498.227</v>
      </c>
      <c r="F359" t="str">
        <f>'MadridDatos 1.0'!D365</f>
        <v>50.150.608</v>
      </c>
    </row>
    <row r="360" spans="1:6" ht="12.75">
      <c r="A360" s="8" t="str">
        <f t="shared" si="12"/>
        <v>8/2015</v>
      </c>
      <c r="B360" s="9">
        <f>IF('MadridDatos 1.0'!B366&lt;&gt;"",IF(B347&lt;&gt;"",_XLL.EDATUM(B347,12),""),"")</f>
        <v>42217</v>
      </c>
      <c r="C360" s="10">
        <f t="shared" si="13"/>
        <v>42247</v>
      </c>
      <c r="D360" t="str">
        <f>'MadridDatos 1.0'!B366</f>
        <v>284,973</v>
      </c>
      <c r="E360" t="str">
        <f>'MadridDatos 1.0'!C366</f>
        <v>11.176.843</v>
      </c>
      <c r="F360" t="str">
        <f>'MadridDatos 1.0'!D366</f>
        <v>45.093.926</v>
      </c>
    </row>
    <row r="361" spans="1:6" ht="12.75">
      <c r="A361" s="8" t="str">
        <f t="shared" si="12"/>
        <v>9/2015</v>
      </c>
      <c r="B361" s="9">
        <f>IF('MadridDatos 1.0'!B367&lt;&gt;"",IF(B348&lt;&gt;"",_XLL.EDATUM(B348,12),""),"")</f>
        <v>42248</v>
      </c>
      <c r="C361" s="10">
        <f t="shared" si="13"/>
        <v>42277</v>
      </c>
      <c r="D361" t="str">
        <f>'MadridDatos 1.0'!B367</f>
        <v>284,973</v>
      </c>
      <c r="E361" t="str">
        <f>'MadridDatos 1.0'!C367</f>
        <v>13.424.871</v>
      </c>
      <c r="F361" t="str">
        <f>'MadridDatos 1.0'!D367</f>
        <v>48.038.165</v>
      </c>
    </row>
    <row r="362" spans="1:6" ht="12.75">
      <c r="A362" s="8" t="str">
        <f t="shared" si="12"/>
        <v>10/2015</v>
      </c>
      <c r="B362" s="9">
        <f>IF('MadridDatos 1.0'!B368&lt;&gt;"",IF(B349&lt;&gt;"",_XLL.EDATUM(B349,12),""),"")</f>
        <v>42278</v>
      </c>
      <c r="C362" s="10">
        <f t="shared" si="13"/>
        <v>42308</v>
      </c>
      <c r="D362" t="str">
        <f>'MadridDatos 1.0'!B368</f>
        <v>284,973</v>
      </c>
      <c r="E362" t="str">
        <f>'MadridDatos 1.0'!C368</f>
        <v>15.214.838</v>
      </c>
      <c r="F362" t="str">
        <f>'MadridDatos 1.0'!D368</f>
        <v>51.039.215</v>
      </c>
    </row>
    <row r="363" spans="1:6" ht="12.75">
      <c r="A363" s="8" t="str">
        <f t="shared" si="12"/>
        <v>11/2015</v>
      </c>
      <c r="B363" s="9">
        <f>IF('MadridDatos 1.0'!B369&lt;&gt;"",IF(B350&lt;&gt;"",_XLL.EDATUM(B350,12),""),"")</f>
        <v>42309</v>
      </c>
      <c r="C363" s="10">
        <f t="shared" si="13"/>
        <v>42338</v>
      </c>
      <c r="D363" t="str">
        <f>'MadridDatos 1.0'!B369</f>
        <v>284,973</v>
      </c>
      <c r="E363" t="str">
        <f>'MadridDatos 1.0'!C369</f>
        <v>14.706.856</v>
      </c>
      <c r="F363" t="str">
        <f>'MadridDatos 1.0'!D369</f>
        <v>47.199.006</v>
      </c>
    </row>
    <row r="364" spans="1:6" ht="12.75">
      <c r="A364" s="8" t="str">
        <f t="shared" si="12"/>
        <v>12/2015</v>
      </c>
      <c r="B364" s="9">
        <f>IF('MadridDatos 1.0'!B370&lt;&gt;"",IF(B351&lt;&gt;"",_XLL.EDATUM(B351,12),""),"")</f>
        <v>42339</v>
      </c>
      <c r="C364" s="10">
        <f t="shared" si="13"/>
        <v>42369</v>
      </c>
      <c r="D364" t="str">
        <f>'MadridDatos 1.0'!B370</f>
        <v>284,973</v>
      </c>
      <c r="E364" t="str">
        <f>'MadridDatos 1.0'!C370</f>
        <v>14.907.664</v>
      </c>
      <c r="F364" t="str">
        <f>'MadridDatos 1.0'!D370</f>
        <v>47.759.220</v>
      </c>
    </row>
    <row r="365" spans="1:6" ht="12.75">
      <c r="A365" s="8">
        <f t="shared" si="12"/>
      </c>
      <c r="B365" s="9">
        <f>IF('MadridDatos 1.0'!B371&lt;&gt;"",IF(B352&lt;&gt;"",_XLL.EDATUM(B352,12),""),"")</f>
      </c>
      <c r="C365" s="10">
        <f t="shared" si="13"/>
      </c>
      <c r="D365">
        <f>'MadridDatos 1.0'!B371</f>
        <v>0</v>
      </c>
      <c r="E365">
        <f>'MadridDatos 1.0'!C371</f>
        <v>0</v>
      </c>
      <c r="F365">
        <f>'MadridDatos 1.0'!D371</f>
        <v>0</v>
      </c>
    </row>
    <row r="366" spans="1:6" ht="12.75">
      <c r="A366" s="8" t="str">
        <f t="shared" si="12"/>
        <v>1/2016</v>
      </c>
      <c r="B366" s="9">
        <f>IF('MadridDatos 1.0'!B372&lt;&gt;"",IF(B353&lt;&gt;"",_XLL.EDATUM(B353,12),""),"")</f>
        <v>42370</v>
      </c>
      <c r="C366" s="10">
        <f t="shared" si="13"/>
        <v>42400</v>
      </c>
      <c r="D366" t="str">
        <f>'MadridDatos 1.0'!B372</f>
        <v>284,973</v>
      </c>
      <c r="E366" t="str">
        <f>'MadridDatos 1.0'!C372</f>
        <v>15.059.337</v>
      </c>
      <c r="F366" t="str">
        <f>'MadridDatos 1.0'!D372</f>
        <v>48.025.495</v>
      </c>
    </row>
    <row r="367" spans="1:6" ht="12.75">
      <c r="A367" s="8" t="str">
        <f t="shared" si="12"/>
        <v>2/2016</v>
      </c>
      <c r="B367" s="9">
        <f>IF('MadridDatos 1.0'!B373&lt;&gt;"",IF(B354&lt;&gt;"",_XLL.EDATUM(B354,12),""),"")</f>
        <v>42401</v>
      </c>
      <c r="C367" s="10">
        <f t="shared" si="13"/>
        <v>42429</v>
      </c>
      <c r="D367" t="str">
        <f>'MadridDatos 1.0'!B373</f>
        <v>284,973</v>
      </c>
      <c r="E367" t="str">
        <f>'MadridDatos 1.0'!C373</f>
        <v>14.566.645</v>
      </c>
      <c r="F367" t="str">
        <f>'MadridDatos 1.0'!D373</f>
        <v>46.090.645</v>
      </c>
    </row>
    <row r="368" spans="1:6" ht="12.75">
      <c r="A368" s="8" t="str">
        <f t="shared" si="12"/>
        <v>3/2016</v>
      </c>
      <c r="B368" s="9">
        <f>IF('MadridDatos 1.0'!B374&lt;&gt;"",IF(B355&lt;&gt;"",_XLL.EDATUM(B355,12),""),"")</f>
        <v>42430</v>
      </c>
      <c r="C368" s="10">
        <f t="shared" si="13"/>
        <v>42460</v>
      </c>
      <c r="D368" t="str">
        <f>'MadridDatos 1.0'!B374</f>
        <v>284,973</v>
      </c>
      <c r="E368" t="str">
        <f>'MadridDatos 1.0'!C374</f>
        <v>15.349.108</v>
      </c>
      <c r="F368" t="str">
        <f>'MadridDatos 1.0'!D374</f>
        <v>48.744.261</v>
      </c>
    </row>
    <row r="369" spans="1:6" ht="12.75">
      <c r="A369" s="8" t="str">
        <f t="shared" si="12"/>
        <v>4/2016</v>
      </c>
      <c r="B369" s="9">
        <f>IF('MadridDatos 1.0'!B375&lt;&gt;"",IF(B356&lt;&gt;"",_XLL.EDATUM(B356,12),""),"")</f>
        <v>42461</v>
      </c>
      <c r="C369" s="10">
        <f t="shared" si="13"/>
        <v>42490</v>
      </c>
      <c r="D369" t="str">
        <f>'MadridDatos 1.0'!B375</f>
        <v>284,973</v>
      </c>
      <c r="E369" t="str">
        <f>'MadridDatos 1.0'!C375</f>
        <v>14.963.819</v>
      </c>
      <c r="F369" t="str">
        <f>'MadridDatos 1.0'!D375</f>
        <v>48.270.173</v>
      </c>
    </row>
    <row r="370" spans="1:6" ht="12.75">
      <c r="A370" s="8" t="str">
        <f t="shared" si="12"/>
        <v>5/2016</v>
      </c>
      <c r="B370" s="9">
        <f>IF('MadridDatos 1.0'!B376&lt;&gt;"",IF(B357&lt;&gt;"",_XLL.EDATUM(B357,12),""),"")</f>
        <v>42491</v>
      </c>
      <c r="C370" s="10">
        <f t="shared" si="13"/>
        <v>42521</v>
      </c>
      <c r="D370" t="str">
        <f>'MadridDatos 1.0'!B376</f>
        <v>284,973</v>
      </c>
      <c r="E370" t="str">
        <f>'MadridDatos 1.0'!C376</f>
        <v>-</v>
      </c>
      <c r="F370" t="str">
        <f>'MadridDatos 1.0'!D376</f>
        <v>-</v>
      </c>
    </row>
    <row r="371" spans="1:6" ht="12.75">
      <c r="A371" s="8" t="str">
        <f t="shared" si="12"/>
        <v>6/2016</v>
      </c>
      <c r="B371" s="9">
        <f>IF('MadridDatos 1.0'!B377&lt;&gt;"",IF(B358&lt;&gt;"",_XLL.EDATUM(B358,12),""),"")</f>
        <v>42522</v>
      </c>
      <c r="C371" s="10">
        <f t="shared" si="13"/>
        <v>42551</v>
      </c>
      <c r="D371" t="str">
        <f>'MadridDatos 1.0'!B377</f>
        <v>284,973</v>
      </c>
      <c r="E371" t="str">
        <f>'MadridDatos 1.0'!C377</f>
        <v>14.021.459</v>
      </c>
      <c r="F371" t="str">
        <f>'MadridDatos 1.0'!D377</f>
        <v>49.093.094</v>
      </c>
    </row>
    <row r="372" spans="1:6" ht="12.75">
      <c r="A372" s="8" t="str">
        <f t="shared" si="12"/>
        <v>7/2016</v>
      </c>
      <c r="B372" s="9">
        <f>IF('MadridDatos 1.0'!B378&lt;&gt;"",IF(B359&lt;&gt;"",_XLL.EDATUM(B359,12),""),"")</f>
        <v>42552</v>
      </c>
      <c r="C372" s="10">
        <f t="shared" si="13"/>
        <v>42582</v>
      </c>
      <c r="D372" t="str">
        <f>'MadridDatos 1.0'!B378</f>
        <v>284,973</v>
      </c>
      <c r="E372" t="str">
        <f>'MadridDatos 1.0'!C378</f>
        <v>13.820.315</v>
      </c>
      <c r="F372" t="str">
        <f>'MadridDatos 1.0'!D378</f>
        <v>49.144.298</v>
      </c>
    </row>
    <row r="373" spans="1:6" ht="12.75">
      <c r="A373" s="8" t="str">
        <f t="shared" si="12"/>
        <v>8/2016</v>
      </c>
      <c r="B373" s="9">
        <f>IF('MadridDatos 1.0'!B379&lt;&gt;"",IF(B360&lt;&gt;"",_XLL.EDATUM(B360,12),""),"")</f>
        <v>42583</v>
      </c>
      <c r="C373" s="10">
        <f t="shared" si="13"/>
        <v>42613</v>
      </c>
      <c r="D373" t="str">
        <f>'MadridDatos 1.0'!B379</f>
        <v>284,973</v>
      </c>
      <c r="E373" t="str">
        <f>'MadridDatos 1.0'!C379</f>
        <v>13.121.868</v>
      </c>
      <c r="F373" t="str">
        <f>'MadridDatos 1.0'!D379</f>
        <v>47.720.550</v>
      </c>
    </row>
    <row r="374" spans="1:6" ht="12.75">
      <c r="A374" s="8" t="str">
        <f t="shared" si="12"/>
        <v>9/2016</v>
      </c>
      <c r="B374" s="9">
        <f>IF('MadridDatos 1.0'!B380&lt;&gt;"",IF(B361&lt;&gt;"",_XLL.EDATUM(B361,12),""),"")</f>
        <v>42614</v>
      </c>
      <c r="C374" s="10">
        <f t="shared" si="13"/>
        <v>42643</v>
      </c>
      <c r="D374" t="str">
        <f>'MadridDatos 1.0'!B380</f>
        <v>284,973</v>
      </c>
      <c r="E374" t="str">
        <f>'MadridDatos 1.0'!C380</f>
        <v>14.413.849</v>
      </c>
      <c r="F374" t="str">
        <f>'MadridDatos 1.0'!D380</f>
        <v>49.509.410</v>
      </c>
    </row>
    <row r="375" spans="1:6" ht="12.75">
      <c r="A375" s="8" t="str">
        <f t="shared" si="12"/>
        <v>10/2016</v>
      </c>
      <c r="B375" s="9">
        <f>IF('MadridDatos 1.0'!B381&lt;&gt;"",IF(B362&lt;&gt;"",_XLL.EDATUM(B362,12),""),"")</f>
        <v>42644</v>
      </c>
      <c r="C375" s="10">
        <f t="shared" si="13"/>
        <v>42674</v>
      </c>
      <c r="D375" t="str">
        <f>'MadridDatos 1.0'!B381</f>
        <v>284,973</v>
      </c>
      <c r="E375" t="str">
        <f>'MadridDatos 1.0'!C381</f>
        <v>16.342.724</v>
      </c>
      <c r="F375" t="str">
        <f>'MadridDatos 1.0'!D381</f>
        <v>52.360.551</v>
      </c>
    </row>
    <row r="376" spans="1:6" ht="12.75">
      <c r="A376" s="8" t="str">
        <f t="shared" si="12"/>
        <v>11/2016</v>
      </c>
      <c r="B376" s="9">
        <f>IF('MadridDatos 1.0'!B382&lt;&gt;"",IF(B363&lt;&gt;"",_XLL.EDATUM(B363,12),""),"")</f>
        <v>42675</v>
      </c>
      <c r="C376" s="10">
        <f t="shared" si="13"/>
        <v>42704</v>
      </c>
      <c r="D376" t="str">
        <f>'MadridDatos 1.0'!B382</f>
        <v>284,973</v>
      </c>
      <c r="E376" t="str">
        <f>'MadridDatos 1.0'!C382</f>
        <v>16.245.374</v>
      </c>
      <c r="F376" t="str">
        <f>'MadridDatos 1.0'!D382</f>
        <v>49.428.175</v>
      </c>
    </row>
    <row r="377" spans="1:6" ht="12.75">
      <c r="A377" s="8" t="str">
        <f t="shared" si="12"/>
        <v>12/2016</v>
      </c>
      <c r="B377" s="9">
        <f>IF('MadridDatos 1.0'!B383&lt;&gt;"",IF(B364&lt;&gt;"",_XLL.EDATUM(B364,12),""),"")</f>
        <v>42705</v>
      </c>
      <c r="C377" s="10">
        <f t="shared" si="13"/>
        <v>42735</v>
      </c>
      <c r="D377" t="str">
        <f>'MadridDatos 1.0'!B383</f>
        <v>284,973</v>
      </c>
      <c r="E377" t="str">
        <f>'MadridDatos 1.0'!C383</f>
        <v>17.105.153</v>
      </c>
      <c r="F377" t="str">
        <f>'MadridDatos 1.0'!D383</f>
        <v>51.451.389</v>
      </c>
    </row>
    <row r="378" spans="1:6" ht="12.75">
      <c r="A378" s="8">
        <f t="shared" si="12"/>
      </c>
      <c r="B378" s="9">
        <f>IF('MadridDatos 1.0'!B384&lt;&gt;"",IF(B365&lt;&gt;"",_XLL.EDATUM(B365,12),""),"")</f>
      </c>
      <c r="C378" s="10">
        <f t="shared" si="13"/>
      </c>
      <c r="D378">
        <f>'MadridDatos 1.0'!B384</f>
        <v>0</v>
      </c>
      <c r="E378">
        <f>'MadridDatos 1.0'!C384</f>
        <v>0</v>
      </c>
      <c r="F378">
        <f>'MadridDatos 1.0'!D384</f>
        <v>0</v>
      </c>
    </row>
    <row r="379" spans="1:6" ht="12.75">
      <c r="A379" s="8" t="str">
        <f t="shared" si="12"/>
        <v>1/2017</v>
      </c>
      <c r="B379" s="9">
        <f>IF('MadridDatos 1.0'!B385&lt;&gt;"",IF(B366&lt;&gt;"",_XLL.EDATUM(B366,12),""),"")</f>
        <v>42736</v>
      </c>
      <c r="C379" s="10">
        <f t="shared" si="13"/>
        <v>42766</v>
      </c>
      <c r="D379" t="str">
        <f>'MadridDatos 1.0'!B385</f>
        <v>284,973</v>
      </c>
      <c r="E379" t="str">
        <f>'MadridDatos 1.0'!C385</f>
        <v>17.321.910</v>
      </c>
      <c r="F379" t="str">
        <f>'MadridDatos 1.0'!D385</f>
        <v>51.992.576</v>
      </c>
    </row>
    <row r="380" spans="1:6" ht="12.75">
      <c r="A380" s="8" t="str">
        <f t="shared" si="12"/>
        <v>2/2017</v>
      </c>
      <c r="B380" s="9">
        <f>IF('MadridDatos 1.0'!B386&lt;&gt;"",IF(B367&lt;&gt;"",_XLL.EDATUM(B367,12),""),"")</f>
        <v>42767</v>
      </c>
      <c r="C380" s="10">
        <f t="shared" si="13"/>
        <v>42794</v>
      </c>
      <c r="D380" t="str">
        <f>'MadridDatos 1.0'!B386</f>
        <v>284,973</v>
      </c>
      <c r="E380" t="str">
        <f>'MadridDatos 1.0'!C386</f>
        <v>15.166.319</v>
      </c>
      <c r="F380" t="str">
        <f>'MadridDatos 1.0'!D386</f>
        <v>46.010.720</v>
      </c>
    </row>
    <row r="381" spans="1:6" ht="12.75">
      <c r="A381" s="8" t="str">
        <f t="shared" si="12"/>
        <v>3/2017</v>
      </c>
      <c r="B381" s="9">
        <f>IF('MadridDatos 1.0'!B387&lt;&gt;"",IF(B368&lt;&gt;"",_XLL.EDATUM(B368,12),""),"")</f>
        <v>42795</v>
      </c>
      <c r="C381" s="10">
        <f t="shared" si="13"/>
        <v>42825</v>
      </c>
      <c r="D381" t="str">
        <f>'MadridDatos 1.0'!B387</f>
        <v>285</v>
      </c>
      <c r="E381" t="str">
        <f>'MadridDatos 1.0'!C387</f>
        <v>16.816.660</v>
      </c>
      <c r="F381" t="str">
        <f>'MadridDatos 1.0'!D387</f>
        <v>50.733.503</v>
      </c>
    </row>
    <row r="382" spans="1:6" ht="12.75">
      <c r="A382" s="8" t="str">
        <f t="shared" si="12"/>
        <v>4/2017</v>
      </c>
      <c r="B382" s="9">
        <f>IF('MadridDatos 1.0'!B388&lt;&gt;"",IF(B369&lt;&gt;"",_XLL.EDATUM(B369,12),""),"")</f>
        <v>42826</v>
      </c>
      <c r="C382" s="10">
        <f t="shared" si="13"/>
        <v>42855</v>
      </c>
      <c r="D382" t="str">
        <f>'MadridDatos 1.0'!B388</f>
        <v>285</v>
      </c>
      <c r="E382" t="str">
        <f>'MadridDatos 1.0'!C388</f>
        <v>16.291.165</v>
      </c>
      <c r="F382" t="str">
        <f>'MadridDatos 1.0'!D388</f>
        <v>48.920.507</v>
      </c>
    </row>
    <row r="383" spans="1:6" ht="12.75">
      <c r="A383" s="8" t="str">
        <f t="shared" si="12"/>
        <v>5/2017</v>
      </c>
      <c r="B383" s="9">
        <f>IF('MadridDatos 1.0'!B389&lt;&gt;"",IF(B370&lt;&gt;"",_XLL.EDATUM(B370,12),""),"")</f>
        <v>42856</v>
      </c>
      <c r="C383" s="10">
        <f t="shared" si="13"/>
        <v>42886</v>
      </c>
      <c r="D383" t="str">
        <f>'MadridDatos 1.0'!B389</f>
        <v>285</v>
      </c>
      <c r="E383" t="str">
        <f>'MadridDatos 1.0'!C389</f>
        <v>17.482.855</v>
      </c>
      <c r="F383" t="str">
        <f>'MadridDatos 1.0'!D389</f>
        <v>54.078.997</v>
      </c>
    </row>
    <row r="384" spans="1:6" ht="12.75">
      <c r="A384" s="8" t="str">
        <f t="shared" si="12"/>
        <v>6/2017</v>
      </c>
      <c r="B384" s="9">
        <f>IF('MadridDatos 1.0'!B390&lt;&gt;"",IF(B371&lt;&gt;"",_XLL.EDATUM(B371,12),""),"")</f>
        <v>42887</v>
      </c>
      <c r="C384" s="10">
        <f t="shared" si="13"/>
        <v>42916</v>
      </c>
      <c r="D384" t="str">
        <f>'MadridDatos 1.0'!B390</f>
        <v>285</v>
      </c>
      <c r="E384" t="str">
        <f>'MadridDatos 1.0'!C390</f>
        <v>16.106.155</v>
      </c>
      <c r="F384" t="str">
        <f>'MadridDatos 1.0'!D390</f>
        <v>52.968.261</v>
      </c>
    </row>
    <row r="385" spans="1:6" ht="12.75">
      <c r="A385" s="8" t="str">
        <f t="shared" si="12"/>
        <v>7/2017</v>
      </c>
      <c r="B385" s="9">
        <f>IF('MadridDatos 1.0'!B391&lt;&gt;"",IF(B372&lt;&gt;"",_XLL.EDATUM(B372,12),""),"")</f>
        <v>42917</v>
      </c>
      <c r="C385" s="10">
        <f t="shared" si="13"/>
        <v>42947</v>
      </c>
      <c r="D385" t="str">
        <f>'MadridDatos 1.0'!B391</f>
        <v>285</v>
      </c>
      <c r="E385" t="str">
        <f>'MadridDatos 1.0'!C391</f>
        <v>13.968.882</v>
      </c>
      <c r="F385" t="str">
        <f>'MadridDatos 1.0'!D391</f>
        <v>48.002.525</v>
      </c>
    </row>
    <row r="386" spans="1:6" ht="12.75">
      <c r="A386" s="8" t="str">
        <f t="shared" si="12"/>
        <v>8/2017</v>
      </c>
      <c r="B386" s="9">
        <f>IF('MadridDatos 1.0'!B392&lt;&gt;"",IF(B373&lt;&gt;"",_XLL.EDATUM(B373,12),""),"")</f>
        <v>42948</v>
      </c>
      <c r="C386" s="10">
        <f t="shared" si="13"/>
        <v>42978</v>
      </c>
      <c r="D386" t="str">
        <f>'MadridDatos 1.0'!B392</f>
        <v>285</v>
      </c>
      <c r="E386" t="str">
        <f>'MadridDatos 1.0'!C392</f>
        <v>13.300.564</v>
      </c>
      <c r="F386" t="str">
        <f>'MadridDatos 1.0'!D392</f>
        <v>46.819.053</v>
      </c>
    </row>
    <row r="387" spans="1:6" ht="12.75">
      <c r="A387" s="8" t="str">
        <f t="shared" si="12"/>
        <v>9/2017</v>
      </c>
      <c r="B387" s="9">
        <f>IF('MadridDatos 1.0'!B393&lt;&gt;"",IF(B374&lt;&gt;"",_XLL.EDATUM(B374,12),""),"")</f>
        <v>42979</v>
      </c>
      <c r="C387" s="10">
        <f t="shared" si="13"/>
        <v>43008</v>
      </c>
      <c r="D387" t="str">
        <f>'MadridDatos 1.0'!B393</f>
        <v>285</v>
      </c>
      <c r="E387" t="str">
        <f>'MadridDatos 1.0'!C393</f>
        <v>15.396.210</v>
      </c>
      <c r="F387" t="str">
        <f>'MadridDatos 1.0'!D393</f>
        <v>50.289.827</v>
      </c>
    </row>
    <row r="388" spans="1:6" ht="12.75">
      <c r="A388" s="8" t="str">
        <f t="shared" si="12"/>
        <v>10/2017</v>
      </c>
      <c r="B388" s="9">
        <f>IF('MadridDatos 1.0'!B394&lt;&gt;"",IF(B375&lt;&gt;"",_XLL.EDATUM(B375,12),""),"")</f>
        <v>43009</v>
      </c>
      <c r="C388" s="10">
        <f t="shared" si="13"/>
        <v>43039</v>
      </c>
      <c r="D388" t="str">
        <f>'MadridDatos 1.0'!B394</f>
        <v>285</v>
      </c>
      <c r="E388" t="str">
        <f>'MadridDatos 1.0'!C394</f>
        <v>17.372.487</v>
      </c>
      <c r="F388" t="str">
        <f>'MadridDatos 1.0'!D394</f>
        <v>53.541.612</v>
      </c>
    </row>
    <row r="389" spans="1:6" ht="12.75">
      <c r="A389" s="8" t="str">
        <f t="shared" si="12"/>
        <v>11/2017</v>
      </c>
      <c r="B389" s="9">
        <f>IF('MadridDatos 1.0'!B395&lt;&gt;"",IF(B376&lt;&gt;"",_XLL.EDATUM(B376,12),""),"")</f>
        <v>43040</v>
      </c>
      <c r="C389" s="10">
        <f t="shared" si="13"/>
        <v>43069</v>
      </c>
      <c r="D389" t="str">
        <f>'MadridDatos 1.0'!B395</f>
        <v>285</v>
      </c>
      <c r="E389" t="str">
        <f>'MadridDatos 1.0'!C395</f>
        <v>16.689.131</v>
      </c>
      <c r="F389" t="str">
        <f>'MadridDatos 1.0'!D395</f>
        <v>48.956.527</v>
      </c>
    </row>
    <row r="390" spans="1:6" ht="12.75">
      <c r="A390" s="8" t="str">
        <f t="shared" si="12"/>
        <v>12/2017</v>
      </c>
      <c r="B390" s="9">
        <f>IF('MadridDatos 1.0'!B396&lt;&gt;"",IF(B377&lt;&gt;"",_XLL.EDATUM(B377,12),""),"")</f>
        <v>43070</v>
      </c>
      <c r="C390" s="10">
        <f t="shared" si="13"/>
        <v>43100</v>
      </c>
      <c r="D390" t="str">
        <f>'MadridDatos 1.0'!B396</f>
        <v>285</v>
      </c>
      <c r="E390" t="str">
        <f>'MadridDatos 1.0'!C396</f>
        <v>16.453.078</v>
      </c>
      <c r="F390" t="str">
        <f>'MadridDatos 1.0'!D396</f>
        <v>48.172.259</v>
      </c>
    </row>
    <row r="391" spans="1:6" ht="12.75">
      <c r="A391" s="8">
        <f t="shared" si="12"/>
      </c>
      <c r="B391" s="9">
        <f>IF('MadridDatos 1.0'!B397&lt;&gt;"",IF(B378&lt;&gt;"",_XLL.EDATUM(B378,12),""),"")</f>
      </c>
      <c r="C391" s="10">
        <f t="shared" si="13"/>
      </c>
      <c r="D391">
        <f>'MadridDatos 1.0'!B397</f>
        <v>0</v>
      </c>
      <c r="E391">
        <f>'MadridDatos 1.0'!C397</f>
        <v>0</v>
      </c>
      <c r="F391">
        <f>'MadridDatos 1.0'!D397</f>
        <v>0</v>
      </c>
    </row>
    <row r="392" spans="1:6" ht="12.75">
      <c r="A392" s="8" t="str">
        <f t="shared" si="12"/>
        <v>1/2018</v>
      </c>
      <c r="B392" s="9">
        <f>IF('MadridDatos 1.0'!B398&lt;&gt;"",IF(B379&lt;&gt;"",_XLL.EDATUM(B379,12),""),"")</f>
        <v>43101</v>
      </c>
      <c r="C392" s="10">
        <f t="shared" si="13"/>
        <v>43131</v>
      </c>
      <c r="D392" t="str">
        <f>'MadridDatos 1.0'!B398</f>
        <v>284,973</v>
      </c>
      <c r="E392" t="str">
        <f>'MadridDatos 1.0'!C398</f>
        <v>17.643.837</v>
      </c>
      <c r="F392" t="str">
        <f>'MadridDatos 1.0'!D398</f>
        <v>49.785.747</v>
      </c>
    </row>
    <row r="393" spans="1:6" ht="12.75">
      <c r="A393" s="8" t="str">
        <f t="shared" si="12"/>
        <v>2/2018</v>
      </c>
      <c r="B393" s="9">
        <f>IF('MadridDatos 1.0'!B399&lt;&gt;"",IF(B380&lt;&gt;"",_XLL.EDATUM(B380,12),""),"")</f>
        <v>43132</v>
      </c>
      <c r="C393" s="10">
        <f t="shared" si="13"/>
        <v>43159</v>
      </c>
      <c r="D393" t="str">
        <f>'MadridDatos 1.0'!B399</f>
        <v>284,973</v>
      </c>
      <c r="E393" t="str">
        <f>'MadridDatos 1.0'!C399</f>
        <v>16.026.363</v>
      </c>
      <c r="F393" t="str">
        <f>'MadridDatos 1.0'!D399</f>
        <v>45.190.377</v>
      </c>
    </row>
    <row r="394" spans="1:6" ht="12.75">
      <c r="A394" s="8" t="str">
        <f t="shared" si="12"/>
        <v>3/2018</v>
      </c>
      <c r="B394" s="9">
        <f>IF('MadridDatos 1.0'!B400&lt;&gt;"",IF(B381&lt;&gt;"",_XLL.EDATUM(B381,12),""),"")</f>
        <v>43160</v>
      </c>
      <c r="C394" s="10">
        <f t="shared" si="13"/>
        <v>43190</v>
      </c>
      <c r="D394" t="str">
        <f>'MadridDatos 1.0'!B400</f>
        <v>285</v>
      </c>
      <c r="E394" t="str">
        <f>'MadridDatos 1.0'!C400</f>
        <v>17.071.017</v>
      </c>
      <c r="F394" t="str">
        <f>'MadridDatos 1.0'!D400</f>
        <v>48.607.204</v>
      </c>
    </row>
    <row r="395" spans="1:6" ht="12.75">
      <c r="A395" s="8" t="str">
        <f t="shared" si="12"/>
        <v>4/2018</v>
      </c>
      <c r="B395" s="9">
        <f>IF('MadridDatos 1.0'!B401&lt;&gt;"",IF(B382&lt;&gt;"",_XLL.EDATUM(B382,12),""),"")</f>
        <v>43191</v>
      </c>
      <c r="C395" s="10">
        <f t="shared" si="13"/>
        <v>43220</v>
      </c>
      <c r="D395" t="str">
        <f>'MadridDatos 1.0'!B401</f>
        <v>285</v>
      </c>
      <c r="E395" t="str">
        <f>'MadridDatos 1.0'!C401</f>
        <v>17.077.809</v>
      </c>
      <c r="F395" t="str">
        <f>'MadridDatos 1.0'!D401</f>
        <v>48.017.097</v>
      </c>
    </row>
    <row r="396" spans="1:6" ht="12.75">
      <c r="A396" s="8" t="str">
        <f t="shared" si="12"/>
        <v>5/2018</v>
      </c>
      <c r="B396" s="9">
        <f>IF('MadridDatos 1.0'!B402&lt;&gt;"",IF(B383&lt;&gt;"",_XLL.EDATUM(B383,12),""),"")</f>
        <v>43221</v>
      </c>
      <c r="C396" s="10">
        <f t="shared" si="13"/>
        <v>43251</v>
      </c>
      <c r="D396" t="str">
        <f>'MadridDatos 1.0'!B402</f>
        <v>285</v>
      </c>
      <c r="E396" t="str">
        <f>'MadridDatos 1.0'!C402</f>
        <v>17.306.258</v>
      </c>
      <c r="F396" t="str">
        <f>'MadridDatos 1.0'!D402</f>
        <v>49.413.197</v>
      </c>
    </row>
    <row r="397" spans="1:6" ht="12.75">
      <c r="A397" s="8" t="str">
        <f t="shared" si="12"/>
        <v>6/2018</v>
      </c>
      <c r="B397" s="9">
        <f>IF('MadridDatos 1.0'!B403&lt;&gt;"",IF(B384&lt;&gt;"",_XLL.EDATUM(B384,12),""),"")</f>
        <v>43252</v>
      </c>
      <c r="C397" s="10">
        <f t="shared" si="13"/>
        <v>43281</v>
      </c>
      <c r="D397" t="str">
        <f>'MadridDatos 1.0'!B403</f>
        <v>285</v>
      </c>
      <c r="E397" t="str">
        <f>'MadridDatos 1.0'!C403</f>
        <v>15.344.682</v>
      </c>
      <c r="F397" t="str">
        <f>'MadridDatos 1.0'!D403</f>
        <v>46.230.083</v>
      </c>
    </row>
    <row r="398" spans="1:6" ht="12.75">
      <c r="A398" s="8" t="str">
        <f t="shared" si="12"/>
        <v>7/2018</v>
      </c>
      <c r="B398" s="9">
        <f>IF('MadridDatos 1.0'!B404&lt;&gt;"",IF(B385&lt;&gt;"",_XLL.EDATUM(B385,12),""),"")</f>
        <v>43282</v>
      </c>
      <c r="C398" s="10">
        <f t="shared" si="13"/>
        <v>43312</v>
      </c>
      <c r="D398" t="str">
        <f>'MadridDatos 1.0'!B404</f>
        <v>285</v>
      </c>
      <c r="E398" t="str">
        <f>'MadridDatos 1.0'!C404</f>
        <v>14.295.139</v>
      </c>
      <c r="F398" t="str">
        <f>'MadridDatos 1.0'!D404</f>
        <v>45.819.111</v>
      </c>
    </row>
    <row r="399" spans="1:6" ht="12.75">
      <c r="A399" s="8" t="str">
        <f aca="true" t="shared" si="14" ref="A399:A442">IF(B399&lt;&gt;"",CONCATENATE(MONTH(B399),"/",YEAR(B399)),"")</f>
        <v>8/2018</v>
      </c>
      <c r="B399" s="9">
        <f>IF('MadridDatos 1.0'!B405&lt;&gt;"",IF(B386&lt;&gt;"",_XLL.EDATUM(B386,12),""),"")</f>
        <v>43313</v>
      </c>
      <c r="C399" s="10">
        <f aca="true" t="shared" si="15" ref="C399:C442">IF(B399&lt;&gt;"",_XLL.MONATSENDE(B399,0),"")</f>
        <v>43343</v>
      </c>
      <c r="D399" t="str">
        <f>'MadridDatos 1.0'!B405</f>
        <v>285</v>
      </c>
      <c r="E399" t="str">
        <f>'MadridDatos 1.0'!C405</f>
        <v>11.584.222</v>
      </c>
      <c r="F399" t="str">
        <f>'MadridDatos 1.0'!D405</f>
        <v>41.664.115</v>
      </c>
    </row>
    <row r="400" spans="1:6" ht="12.75">
      <c r="A400" s="8" t="str">
        <f t="shared" si="14"/>
        <v>9/2018</v>
      </c>
      <c r="B400" s="9">
        <f>IF('MadridDatos 1.0'!B406&lt;&gt;"",IF(B387&lt;&gt;"",_XLL.EDATUM(B387,12),""),"")</f>
        <v>43344</v>
      </c>
      <c r="C400" s="10">
        <f t="shared" si="15"/>
        <v>43373</v>
      </c>
      <c r="D400" t="str">
        <f>'MadridDatos 1.0'!B406</f>
        <v>285</v>
      </c>
      <c r="E400" t="str">
        <f>'MadridDatos 1.0'!C406</f>
        <v>14.162.731</v>
      </c>
      <c r="F400" t="str">
        <f>'MadridDatos 1.0'!D406</f>
        <v>46.249.769</v>
      </c>
    </row>
    <row r="401" spans="1:6" ht="12.75">
      <c r="A401" s="8" t="str">
        <f t="shared" si="14"/>
        <v>10/2018</v>
      </c>
      <c r="B401" s="9">
        <f>IF('MadridDatos 1.0'!B407&lt;&gt;"",IF(B388&lt;&gt;"",_XLL.EDATUM(B388,12),""),"")</f>
        <v>43374</v>
      </c>
      <c r="C401" s="10">
        <f t="shared" si="15"/>
        <v>43404</v>
      </c>
      <c r="D401" t="str">
        <f>'MadridDatos 1.0'!B407</f>
        <v>285</v>
      </c>
      <c r="E401" t="str">
        <f>'MadridDatos 1.0'!C407</f>
        <v>16.803.491</v>
      </c>
      <c r="F401" t="str">
        <f>'MadridDatos 1.0'!D407</f>
        <v>49.531.650</v>
      </c>
    </row>
    <row r="402" spans="1:6" ht="12.75">
      <c r="A402" s="8" t="str">
        <f t="shared" si="14"/>
        <v>11/2018</v>
      </c>
      <c r="B402" s="9">
        <f>IF('MadridDatos 1.0'!B408&lt;&gt;"",IF(B389&lt;&gt;"",_XLL.EDATUM(B389,12),""),"")</f>
        <v>43405</v>
      </c>
      <c r="C402" s="10">
        <f t="shared" si="15"/>
        <v>43434</v>
      </c>
      <c r="D402" t="str">
        <f>'MadridDatos 1.0'!B408</f>
        <v>285</v>
      </c>
      <c r="E402" t="str">
        <f>'MadridDatos 1.0'!C408</f>
        <v>16.001.524</v>
      </c>
      <c r="F402" t="str">
        <f>'MadridDatos 1.0'!D408</f>
        <v>46.162.475</v>
      </c>
    </row>
    <row r="403" spans="1:6" ht="12.75">
      <c r="A403" s="8" t="str">
        <f t="shared" si="14"/>
        <v>12/2018</v>
      </c>
      <c r="B403" s="9">
        <f>IF('MadridDatos 1.0'!B409&lt;&gt;"",IF(B390&lt;&gt;"",_XLL.EDATUM(B390,12),""),"")</f>
        <v>43435</v>
      </c>
      <c r="C403" s="10">
        <f t="shared" si="15"/>
        <v>43465</v>
      </c>
      <c r="D403" t="str">
        <f>'MadridDatos 1.0'!B409</f>
        <v>285</v>
      </c>
      <c r="E403" t="str">
        <f>'MadridDatos 1.0'!C409</f>
        <v>15.706.051</v>
      </c>
      <c r="F403" t="str">
        <f>'MadridDatos 1.0'!D409</f>
        <v>46.073.559</v>
      </c>
    </row>
    <row r="404" spans="1:6" ht="12.75">
      <c r="A404" s="8">
        <f t="shared" si="14"/>
      </c>
      <c r="B404" s="9">
        <f>IF('MadridDatos 1.0'!B410&lt;&gt;"",IF(B391&lt;&gt;"",_XLL.EDATUM(B391,12),""),"")</f>
      </c>
      <c r="C404" s="10">
        <f t="shared" si="15"/>
      </c>
      <c r="D404">
        <f>'MadridDatos 1.0'!B410</f>
        <v>0</v>
      </c>
      <c r="E404">
        <f>'MadridDatos 1.0'!C410</f>
        <v>0</v>
      </c>
      <c r="F404">
        <f>'MadridDatos 1.0'!D410</f>
        <v>0</v>
      </c>
    </row>
    <row r="405" spans="1:6" ht="12.75">
      <c r="A405" s="8" t="str">
        <f t="shared" si="14"/>
        <v>1/2019</v>
      </c>
      <c r="B405" s="9">
        <f>IF('MadridDatos 1.0'!B411&lt;&gt;"",IF(B392&lt;&gt;"",_XLL.EDATUM(B392,12),""),"")</f>
        <v>43466</v>
      </c>
      <c r="C405" s="10">
        <f t="shared" si="15"/>
        <v>43496</v>
      </c>
      <c r="D405" t="str">
        <f>'MadridDatos 1.0'!B411</f>
        <v>285</v>
      </c>
      <c r="E405" t="str">
        <f>'MadridDatos 1.0'!C411</f>
        <v>16.792.444</v>
      </c>
      <c r="F405" t="str">
        <f>'MadridDatos 1.0'!D411</f>
        <v>47.635.567</v>
      </c>
    </row>
    <row r="406" spans="1:6" ht="12.75">
      <c r="A406" s="8" t="str">
        <f t="shared" si="14"/>
        <v>2/2019</v>
      </c>
      <c r="B406" s="9">
        <f>IF('MadridDatos 1.0'!B412&lt;&gt;"",IF(B393&lt;&gt;"",_XLL.EDATUM(B393,12),""),"")</f>
        <v>43497</v>
      </c>
      <c r="C406" s="10">
        <f t="shared" si="15"/>
        <v>43524</v>
      </c>
      <c r="D406" t="str">
        <f>'MadridDatos 1.0'!B412</f>
        <v>284,973</v>
      </c>
      <c r="E406" t="str">
        <f>'MadridDatos 1.0'!C412</f>
        <v>14.840.091</v>
      </c>
      <c r="F406" t="str">
        <f>'MadridDatos 1.0'!D412</f>
        <v>42.694.315</v>
      </c>
    </row>
    <row r="407" spans="1:6" ht="12.75">
      <c r="A407" s="8" t="str">
        <f t="shared" si="14"/>
        <v>3/2019</v>
      </c>
      <c r="B407" s="9">
        <f>IF('MadridDatos 1.0'!B413&lt;&gt;"",IF(B394&lt;&gt;"",_XLL.EDATUM(B394,12),""),"")</f>
        <v>43525</v>
      </c>
      <c r="C407" s="10">
        <f t="shared" si="15"/>
        <v>43555</v>
      </c>
      <c r="D407" t="str">
        <f>'MadridDatos 1.0'!B413</f>
        <v>285</v>
      </c>
      <c r="E407" t="str">
        <f>'MadridDatos 1.0'!C413</f>
        <v>16.153.899</v>
      </c>
      <c r="F407" t="str">
        <f>'MadridDatos 1.0'!D413</f>
        <v>46.353.037</v>
      </c>
    </row>
    <row r="408" spans="1:6" ht="12.75">
      <c r="A408" s="8" t="str">
        <f t="shared" si="14"/>
        <v>4/2019</v>
      </c>
      <c r="B408" s="9">
        <f>IF('MadridDatos 1.0'!B414&lt;&gt;"",IF(B395&lt;&gt;"",_XLL.EDATUM(B395,12),""),"")</f>
        <v>43556</v>
      </c>
      <c r="C408" s="10">
        <f t="shared" si="15"/>
        <v>43585</v>
      </c>
      <c r="D408" t="str">
        <f>'MadridDatos 1.0'!B414</f>
        <v>285</v>
      </c>
      <c r="E408" t="str">
        <f>'MadridDatos 1.0'!C414</f>
        <v>15.567.222</v>
      </c>
      <c r="F408" t="str">
        <f>'MadridDatos 1.0'!D414</f>
        <v>44.849.701</v>
      </c>
    </row>
    <row r="409" spans="1:6" ht="12.75">
      <c r="A409" s="8" t="str">
        <f t="shared" si="14"/>
        <v>5/2019</v>
      </c>
      <c r="B409" s="9">
        <f>IF('MadridDatos 1.0'!B415&lt;&gt;"",IF(B396&lt;&gt;"",_XLL.EDATUM(B396,12),""),"")</f>
        <v>43586</v>
      </c>
      <c r="C409" s="10">
        <f t="shared" si="15"/>
        <v>43616</v>
      </c>
      <c r="D409" t="str">
        <f>'MadridDatos 1.0'!B415</f>
        <v>285</v>
      </c>
      <c r="E409" t="str">
        <f>'MadridDatos 1.0'!C415</f>
        <v>15.755.630</v>
      </c>
      <c r="F409" t="str">
        <f>'MadridDatos 1.0'!D415</f>
        <v>46.286.104</v>
      </c>
    </row>
    <row r="410" spans="1:6" ht="12.75">
      <c r="A410" s="8" t="str">
        <f t="shared" si="14"/>
        <v>6/2019</v>
      </c>
      <c r="B410" s="9">
        <f>IF('MadridDatos 1.0'!B416&lt;&gt;"",IF(B397&lt;&gt;"",_XLL.EDATUM(B397,12),""),"")</f>
        <v>43617</v>
      </c>
      <c r="C410" s="10">
        <f t="shared" si="15"/>
        <v>43646</v>
      </c>
      <c r="D410" t="str">
        <f>'MadridDatos 1.0'!B416</f>
        <v>285</v>
      </c>
      <c r="E410" t="str">
        <f>'MadridDatos 1.0'!C416</f>
        <v>15.755.630</v>
      </c>
      <c r="F410" t="str">
        <f>'MadridDatos 1.0'!D416</f>
        <v>45.805.501</v>
      </c>
    </row>
    <row r="411" spans="1:6" ht="12.75">
      <c r="A411" s="8" t="str">
        <f t="shared" si="14"/>
        <v>7/2019</v>
      </c>
      <c r="B411" s="9">
        <f>IF('MadridDatos 1.0'!B417&lt;&gt;"",IF(B398&lt;&gt;"",_XLL.EDATUM(B398,12),""),"")</f>
        <v>43647</v>
      </c>
      <c r="C411" s="10">
        <f t="shared" si="15"/>
        <v>43677</v>
      </c>
      <c r="D411" t="str">
        <f>'MadridDatos 1.0'!B417</f>
        <v>285</v>
      </c>
      <c r="E411" t="str">
        <f>'MadridDatos 1.0'!C417</f>
        <v>13.395.706</v>
      </c>
      <c r="F411" t="str">
        <f>'MadridDatos 1.0'!D417</f>
        <v>45.624.348</v>
      </c>
    </row>
    <row r="412" spans="1:6" ht="12.75">
      <c r="A412" s="8" t="str">
        <f t="shared" si="14"/>
        <v>8/2019</v>
      </c>
      <c r="B412" s="9">
        <f>IF('MadridDatos 1.0'!B418&lt;&gt;"",IF(B399&lt;&gt;"",_XLL.EDATUM(B399,12),""),"")</f>
        <v>43678</v>
      </c>
      <c r="C412" s="10">
        <f t="shared" si="15"/>
        <v>43708</v>
      </c>
      <c r="D412" t="str">
        <f>'MadridDatos 1.0'!B418</f>
        <v>285</v>
      </c>
      <c r="E412" t="str">
        <f>'MadridDatos 1.0'!C418</f>
        <v>12.015.552</v>
      </c>
      <c r="F412" t="str">
        <f>'MadridDatos 1.0'!D418</f>
        <v>41.809.550</v>
      </c>
    </row>
    <row r="413" spans="1:6" ht="12.75">
      <c r="A413" s="8" t="str">
        <f t="shared" si="14"/>
        <v>9/2019</v>
      </c>
      <c r="B413" s="9">
        <f>IF('MadridDatos 1.0'!B419&lt;&gt;"",IF(B400&lt;&gt;"",_XLL.EDATUM(B400,12),""),"")</f>
        <v>43709</v>
      </c>
      <c r="C413" s="10">
        <f t="shared" si="15"/>
        <v>43738</v>
      </c>
      <c r="D413" t="str">
        <f>'MadridDatos 1.0'!B419</f>
        <v>285</v>
      </c>
      <c r="E413" t="str">
        <f>'MadridDatos 1.0'!C419</f>
        <v>14.313.329</v>
      </c>
      <c r="F413" t="str">
        <f>'MadridDatos 1.0'!D419</f>
        <v>45.220.237</v>
      </c>
    </row>
    <row r="414" spans="1:6" ht="12.75">
      <c r="A414" s="8" t="str">
        <f t="shared" si="14"/>
        <v>10/2019</v>
      </c>
      <c r="B414" s="9">
        <f>IF('MadridDatos 1.0'!B420&lt;&gt;"",IF(B401&lt;&gt;"",_XLL.EDATUM(B401,12),""),"")</f>
        <v>43739</v>
      </c>
      <c r="C414" s="10">
        <f t="shared" si="15"/>
        <v>43769</v>
      </c>
      <c r="D414" t="str">
        <f>'MadridDatos 1.0'!B420</f>
        <v>285</v>
      </c>
      <c r="E414" t="str">
        <f>'MadridDatos 1.0'!C420</f>
        <v>16.977.002</v>
      </c>
      <c r="F414" t="str">
        <f>'MadridDatos 1.0'!D420</f>
        <v>48.850.671</v>
      </c>
    </row>
    <row r="415" spans="1:6" ht="12.75">
      <c r="A415" s="8" t="str">
        <f t="shared" si="14"/>
        <v>11/2019</v>
      </c>
      <c r="B415" s="9">
        <f>IF('MadridDatos 1.0'!B421&lt;&gt;"",IF(B402&lt;&gt;"",_XLL.EDATUM(B402,12),""),"")</f>
        <v>43770</v>
      </c>
      <c r="C415" s="10">
        <f t="shared" si="15"/>
        <v>43799</v>
      </c>
      <c r="D415" t="str">
        <f>'MadridDatos 1.0'!B421</f>
        <v>285</v>
      </c>
      <c r="E415" t="str">
        <f>'MadridDatos 1.0'!C421</f>
        <v>16.116.614</v>
      </c>
      <c r="F415" t="str">
        <f>'MadridDatos 1.0'!D421</f>
        <v>45.364.231</v>
      </c>
    </row>
    <row r="416" spans="1:6" ht="12.75">
      <c r="A416" s="8" t="str">
        <f t="shared" si="14"/>
        <v>12/2019</v>
      </c>
      <c r="B416" s="9">
        <f>IF('MadridDatos 1.0'!B422&lt;&gt;"",IF(B403&lt;&gt;"",_XLL.EDATUM(B403,12),""),"")</f>
        <v>43800</v>
      </c>
      <c r="C416" s="10">
        <f t="shared" si="15"/>
        <v>43830</v>
      </c>
      <c r="D416" t="str">
        <f>'MadridDatos 1.0'!B422</f>
        <v>285</v>
      </c>
      <c r="E416" t="str">
        <f>'MadridDatos 1.0'!C422</f>
        <v>15.958.774</v>
      </c>
      <c r="F416" t="str">
        <f>'MadridDatos 1.0'!D422</f>
        <v>45.811.612</v>
      </c>
    </row>
    <row r="417" spans="1:6" ht="12.75">
      <c r="A417" s="8">
        <f t="shared" si="14"/>
      </c>
      <c r="B417" s="9">
        <f>IF('MadridDatos 1.0'!B423&lt;&gt;"",IF(B404&lt;&gt;"",_XLL.EDATUM(B404,12),""),"")</f>
      </c>
      <c r="C417" s="10">
        <f t="shared" si="15"/>
      </c>
      <c r="D417">
        <f>'MadridDatos 1.0'!B423</f>
        <v>0</v>
      </c>
      <c r="E417">
        <f>'MadridDatos 1.0'!C423</f>
        <v>0</v>
      </c>
      <c r="F417">
        <f>'MadridDatos 1.0'!D423</f>
        <v>0</v>
      </c>
    </row>
    <row r="418" spans="1:6" ht="12.75">
      <c r="A418" s="8" t="str">
        <f t="shared" si="14"/>
        <v>1/2020</v>
      </c>
      <c r="B418" s="9">
        <f>IF('MadridDatos 1.0'!B424&lt;&gt;"",IF(B405&lt;&gt;"",_XLL.EDATUM(B405,12),""),"")</f>
        <v>43831</v>
      </c>
      <c r="C418" s="10">
        <f t="shared" si="15"/>
        <v>43861</v>
      </c>
      <c r="D418" t="str">
        <f>'MadridDatos 1.0'!B424</f>
        <v>285</v>
      </c>
      <c r="E418" t="str">
        <f>'MadridDatos 1.0'!C424</f>
        <v>16.952.869</v>
      </c>
      <c r="F418" t="str">
        <f>'MadridDatos 1.0'!D424</f>
        <v>47.878.814</v>
      </c>
    </row>
    <row r="419" spans="1:6" ht="12.75">
      <c r="A419" s="8" t="str">
        <f t="shared" si="14"/>
        <v>2/2020</v>
      </c>
      <c r="B419" s="9">
        <f>IF('MadridDatos 1.0'!B425&lt;&gt;"",IF(B406&lt;&gt;"",_XLL.EDATUM(B406,12),""),"")</f>
        <v>43862</v>
      </c>
      <c r="C419" s="10">
        <f t="shared" si="15"/>
        <v>43890</v>
      </c>
      <c r="D419" t="str">
        <f>'MadridDatos 1.0'!B425</f>
        <v>284,973</v>
      </c>
      <c r="E419" t="str">
        <f>'MadridDatos 1.0'!C425</f>
        <v>15.985.176</v>
      </c>
      <c r="F419" t="str">
        <f>'MadridDatos 1.0'!D425</f>
        <v>45.055.287</v>
      </c>
    </row>
    <row r="420" spans="1:6" ht="12.75">
      <c r="A420" s="8" t="str">
        <f t="shared" si="14"/>
        <v>3/2020</v>
      </c>
      <c r="B420" s="9">
        <f>IF('MadridDatos 1.0'!B426&lt;&gt;"",IF(B407&lt;&gt;"",_XLL.EDATUM(B407,12),""),"")</f>
        <v>43891</v>
      </c>
      <c r="C420" s="10">
        <f t="shared" si="15"/>
        <v>43921</v>
      </c>
      <c r="D420" t="str">
        <f>'MadridDatos 1.0'!B426</f>
        <v>285</v>
      </c>
      <c r="E420" t="str">
        <f>'MadridDatos 1.0'!C426</f>
        <v>14.444.140</v>
      </c>
      <c r="F420" t="str">
        <f>'MadridDatos 1.0'!D426</f>
        <v>42.733.623</v>
      </c>
    </row>
    <row r="421" spans="1:6" ht="12.75">
      <c r="A421" s="8" t="str">
        <f t="shared" si="14"/>
        <v>4/2020</v>
      </c>
      <c r="B421" s="9">
        <f>IF('MadridDatos 1.0'!B427&lt;&gt;"",IF(B408&lt;&gt;"",_XLL.EDATUM(B408,12),""),"")</f>
        <v>43922</v>
      </c>
      <c r="C421" s="10">
        <f t="shared" si="15"/>
        <v>43951</v>
      </c>
      <c r="D421" t="str">
        <f>'MadridDatos 1.0'!B427</f>
        <v>285</v>
      </c>
      <c r="E421" t="str">
        <f>'MadridDatos 1.0'!C427</f>
        <v>15.958.774</v>
      </c>
      <c r="F421" t="str">
        <f>'MadridDatos 1.0'!D427</f>
        <v>33.734.827</v>
      </c>
    </row>
    <row r="422" spans="1:6" ht="12.75">
      <c r="A422" s="8" t="str">
        <f t="shared" si="14"/>
        <v>5/2020</v>
      </c>
      <c r="B422" s="9">
        <f>IF('MadridDatos 1.0'!B428&lt;&gt;"",IF(B409&lt;&gt;"",_XLL.EDATUM(B409,12),""),"")</f>
        <v>43952</v>
      </c>
      <c r="C422" s="10">
        <f t="shared" si="15"/>
        <v>43982</v>
      </c>
      <c r="D422" t="str">
        <f>'MadridDatos 1.0'!B428</f>
        <v>285</v>
      </c>
      <c r="E422" t="str">
        <f>'MadridDatos 1.0'!C428</f>
        <v>11.548.959</v>
      </c>
      <c r="F422" t="str">
        <f>'MadridDatos 1.0'!D428</f>
        <v>37.881.990</v>
      </c>
    </row>
    <row r="423" spans="1:6" ht="12.75">
      <c r="A423" s="8" t="str">
        <f t="shared" si="14"/>
        <v>6/2020</v>
      </c>
      <c r="B423" s="9">
        <f>IF('MadridDatos 1.0'!B429&lt;&gt;"",IF(B410&lt;&gt;"",_XLL.EDATUM(B410,12),""),"")</f>
        <v>43983</v>
      </c>
      <c r="C423" s="10">
        <f t="shared" si="15"/>
        <v>44012</v>
      </c>
      <c r="D423" t="str">
        <f>'MadridDatos 1.0'!B429</f>
        <v>285</v>
      </c>
      <c r="E423" t="str">
        <f>'MadridDatos 1.0'!C429</f>
        <v>13.634.236</v>
      </c>
      <c r="F423" t="str">
        <f>'MadridDatos 1.0'!D429</f>
        <v>41.992.981</v>
      </c>
    </row>
    <row r="424" spans="1:6" ht="12.75">
      <c r="A424" s="8" t="str">
        <f t="shared" si="14"/>
        <v>7/2020</v>
      </c>
      <c r="B424" s="9">
        <f>IF('MadridDatos 1.0'!B430&lt;&gt;"",IF(B411&lt;&gt;"",_XLL.EDATUM(B411,12),""),"")</f>
        <v>44013</v>
      </c>
      <c r="C424" s="10">
        <f t="shared" si="15"/>
        <v>44043</v>
      </c>
      <c r="D424" t="str">
        <f>'MadridDatos 1.0'!B430</f>
        <v>285</v>
      </c>
      <c r="E424" t="str">
        <f>'MadridDatos 1.0'!C430</f>
        <v>13.533.425</v>
      </c>
      <c r="F424" t="str">
        <f>'MadridDatos 1.0'!D430</f>
        <v>44.361.348</v>
      </c>
    </row>
    <row r="425" spans="1:6" ht="12.75">
      <c r="A425" s="8" t="str">
        <f t="shared" si="14"/>
        <v>8/2020</v>
      </c>
      <c r="B425" s="9">
        <f>IF('MadridDatos 1.0'!B431&lt;&gt;"",IF(B412&lt;&gt;"",_XLL.EDATUM(B412,12),""),"")</f>
        <v>44044</v>
      </c>
      <c r="C425" s="10">
        <f t="shared" si="15"/>
        <v>44074</v>
      </c>
      <c r="D425" t="str">
        <f>'MadridDatos 1.0'!B431</f>
        <v>285</v>
      </c>
      <c r="E425" t="str">
        <f>'MadridDatos 1.0'!C431</f>
        <v>11.772.318</v>
      </c>
      <c r="F425" t="str">
        <f>'MadridDatos 1.0'!D431</f>
        <v>41.842.759</v>
      </c>
    </row>
    <row r="426" spans="1:6" ht="12.75">
      <c r="A426" s="8" t="str">
        <f t="shared" si="14"/>
        <v>9/2020</v>
      </c>
      <c r="B426" s="9">
        <f>IF('MadridDatos 1.0'!B432&lt;&gt;"",IF(B413&lt;&gt;"",_XLL.EDATUM(B413,12),""),"")</f>
        <v>44075</v>
      </c>
      <c r="C426" s="10">
        <f t="shared" si="15"/>
        <v>44104</v>
      </c>
      <c r="D426" t="str">
        <f>'MadridDatos 1.0'!B432</f>
        <v>285</v>
      </c>
      <c r="E426" t="str">
        <f>'MadridDatos 1.0'!C432</f>
        <v>14.006.869</v>
      </c>
      <c r="F426" t="str">
        <f>'MadridDatos 1.0'!D432</f>
        <v>44.375.606</v>
      </c>
    </row>
    <row r="427" spans="1:6" ht="12.75">
      <c r="A427" s="8" t="str">
        <f t="shared" si="14"/>
        <v>10/2020</v>
      </c>
      <c r="B427" s="9">
        <f>IF('MadridDatos 1.0'!B433&lt;&gt;"",IF(B414&lt;&gt;"",_XLL.EDATUM(B414,12),""),"")</f>
        <v>44105</v>
      </c>
      <c r="C427" s="10">
        <f t="shared" si="15"/>
        <v>44135</v>
      </c>
      <c r="D427" t="str">
        <f>'MadridDatos 1.0'!B433</f>
        <v>285</v>
      </c>
      <c r="E427" t="str">
        <f>'MadridDatos 1.0'!C433</f>
        <v>16.956.657</v>
      </c>
      <c r="F427" t="str">
        <f>'MadridDatos 1.0'!D433</f>
        <v>48.734.371</v>
      </c>
    </row>
    <row r="428" spans="1:6" ht="12.75">
      <c r="A428" s="8" t="str">
        <f t="shared" si="14"/>
        <v>11/2020</v>
      </c>
      <c r="B428" s="9">
        <f>IF('MadridDatos 1.0'!B434&lt;&gt;"",IF(B415&lt;&gt;"",_XLL.EDATUM(B415,12),""),"")</f>
        <v>44136</v>
      </c>
      <c r="C428" s="10">
        <f t="shared" si="15"/>
        <v>44165</v>
      </c>
      <c r="D428" t="str">
        <f>'MadridDatos 1.0'!B434</f>
        <v>285</v>
      </c>
      <c r="E428" t="str">
        <f>'MadridDatos 1.0'!C434</f>
        <v>-</v>
      </c>
      <c r="F428" t="str">
        <f>'MadridDatos 1.0'!D434</f>
        <v>-</v>
      </c>
    </row>
    <row r="429" spans="1:6" ht="12.75">
      <c r="A429" s="8" t="str">
        <f t="shared" si="14"/>
        <v>12/2020</v>
      </c>
      <c r="B429" s="9">
        <f>IF('MadridDatos 1.0'!B435&lt;&gt;"",IF(B416&lt;&gt;"",_XLL.EDATUM(B416,12),""),"")</f>
        <v>44166</v>
      </c>
      <c r="C429" s="10">
        <f t="shared" si="15"/>
        <v>44196</v>
      </c>
      <c r="D429" t="str">
        <f>'MadridDatos 1.0'!B435</f>
        <v>285</v>
      </c>
      <c r="E429" t="str">
        <f>'MadridDatos 1.0'!C435</f>
        <v>-</v>
      </c>
      <c r="F429" t="str">
        <f>'MadridDatos 1.0'!D435</f>
        <v>-</v>
      </c>
    </row>
    <row r="430" spans="1:6" ht="12.75">
      <c r="A430" s="8">
        <f t="shared" si="14"/>
      </c>
      <c r="B430" s="9">
        <f>IF('MadridDatos 1.0'!B436&lt;&gt;"",IF(B417&lt;&gt;"",_XLL.EDATUM(B417,12),""),"")</f>
      </c>
      <c r="C430" s="10">
        <f t="shared" si="15"/>
      </c>
      <c r="D430">
        <f>'MadridDatos 1.0'!B436</f>
        <v>0</v>
      </c>
      <c r="E430">
        <f>'MadridDatos 1.0'!C436</f>
        <v>0</v>
      </c>
      <c r="F430">
        <f>'MadridDatos 1.0'!D436</f>
        <v>0</v>
      </c>
    </row>
    <row r="431" spans="1:6" ht="12.75">
      <c r="A431" s="8">
        <f t="shared" si="14"/>
      </c>
      <c r="B431" s="9">
        <f>IF('MadridDatos 1.0'!B437&lt;&gt;"",IF(B418&lt;&gt;"",_XLL.EDATUM(B418,12),""),"")</f>
      </c>
      <c r="C431" s="10">
        <f t="shared" si="15"/>
      </c>
      <c r="D431">
        <f>'MadridDatos 1.0'!B437</f>
        <v>0</v>
      </c>
      <c r="E431">
        <f>'MadridDatos 1.0'!C437</f>
        <v>0</v>
      </c>
      <c r="F431">
        <f>'MadridDatos 1.0'!D437</f>
        <v>0</v>
      </c>
    </row>
    <row r="432" spans="1:6" ht="12.75">
      <c r="A432" s="8">
        <f t="shared" si="14"/>
      </c>
      <c r="B432" s="9">
        <f>IF('MadridDatos 1.0'!B438&lt;&gt;"",IF(B419&lt;&gt;"",_XLL.EDATUM(B419,12),""),"")</f>
      </c>
      <c r="C432" s="10">
        <f t="shared" si="15"/>
      </c>
      <c r="D432">
        <f>'MadridDatos 1.0'!B438</f>
        <v>0</v>
      </c>
      <c r="E432">
        <f>'MadridDatos 1.0'!C438</f>
        <v>0</v>
      </c>
      <c r="F432">
        <f>'MadridDatos 1.0'!D438</f>
        <v>0</v>
      </c>
    </row>
    <row r="433" spans="1:6" ht="12.75">
      <c r="A433" s="8">
        <f t="shared" si="14"/>
      </c>
      <c r="B433" s="9">
        <f>IF('MadridDatos 1.0'!B439&lt;&gt;"",IF(B420&lt;&gt;"",_XLL.EDATUM(B420,12),""),"")</f>
      </c>
      <c r="C433" s="10">
        <f t="shared" si="15"/>
      </c>
      <c r="D433">
        <f>'MadridDatos 1.0'!B439</f>
        <v>0</v>
      </c>
      <c r="E433">
        <f>'MadridDatos 1.0'!C439</f>
        <v>0</v>
      </c>
      <c r="F433">
        <f>'MadridDatos 1.0'!D439</f>
        <v>0</v>
      </c>
    </row>
    <row r="434" spans="1:6" ht="12.75">
      <c r="A434" s="8">
        <f t="shared" si="14"/>
      </c>
      <c r="B434" s="9">
        <f>IF('MadridDatos 1.0'!B440&lt;&gt;"",IF(B421&lt;&gt;"",_XLL.EDATUM(B421,12),""),"")</f>
      </c>
      <c r="C434" s="10">
        <f t="shared" si="15"/>
      </c>
      <c r="D434">
        <f>'MadridDatos 1.0'!B440</f>
        <v>0</v>
      </c>
      <c r="E434">
        <f>'MadridDatos 1.0'!C440</f>
        <v>0</v>
      </c>
      <c r="F434">
        <f>'MadridDatos 1.0'!D440</f>
        <v>0</v>
      </c>
    </row>
    <row r="435" spans="1:6" ht="12.75">
      <c r="A435" s="8">
        <f t="shared" si="14"/>
      </c>
      <c r="B435" s="9">
        <f>IF('MadridDatos 1.0'!B441&lt;&gt;"",IF(B422&lt;&gt;"",_XLL.EDATUM(B422,12),""),"")</f>
      </c>
      <c r="C435" s="10">
        <f t="shared" si="15"/>
      </c>
      <c r="D435">
        <f>'MadridDatos 1.0'!B441</f>
        <v>0</v>
      </c>
      <c r="E435">
        <f>'MadridDatos 1.0'!C441</f>
        <v>0</v>
      </c>
      <c r="F435">
        <f>'MadridDatos 1.0'!D441</f>
        <v>0</v>
      </c>
    </row>
    <row r="436" spans="1:6" ht="12.75">
      <c r="A436" s="8">
        <f t="shared" si="14"/>
      </c>
      <c r="B436" s="9">
        <f>IF('MadridDatos 1.0'!B442&lt;&gt;"",IF(B423&lt;&gt;"",_XLL.EDATUM(B423,12),""),"")</f>
      </c>
      <c r="C436" s="10">
        <f t="shared" si="15"/>
      </c>
      <c r="D436">
        <f>'MadridDatos 1.0'!B442</f>
        <v>0</v>
      </c>
      <c r="E436">
        <f>'MadridDatos 1.0'!C442</f>
        <v>0</v>
      </c>
      <c r="F436">
        <f>'MadridDatos 1.0'!D442</f>
        <v>0</v>
      </c>
    </row>
    <row r="437" spans="1:6" ht="12.75">
      <c r="A437" s="8">
        <f t="shared" si="14"/>
      </c>
      <c r="B437" s="9">
        <f>IF('MadridDatos 1.0'!B443&lt;&gt;"",IF(B424&lt;&gt;"",_XLL.EDATUM(B424,12),""),"")</f>
      </c>
      <c r="C437" s="10">
        <f t="shared" si="15"/>
      </c>
      <c r="D437">
        <f>'MadridDatos 1.0'!B443</f>
        <v>0</v>
      </c>
      <c r="E437">
        <f>'MadridDatos 1.0'!C443</f>
        <v>0</v>
      </c>
      <c r="F437">
        <f>'MadridDatos 1.0'!D443</f>
        <v>0</v>
      </c>
    </row>
    <row r="438" spans="1:6" ht="12.75">
      <c r="A438" s="8">
        <f t="shared" si="14"/>
      </c>
      <c r="B438" s="9">
        <f>IF('MadridDatos 1.0'!B444&lt;&gt;"",IF(B425&lt;&gt;"",_XLL.EDATUM(B425,12),""),"")</f>
      </c>
      <c r="C438" s="10">
        <f t="shared" si="15"/>
      </c>
      <c r="D438">
        <f>'MadridDatos 1.0'!B444</f>
        <v>0</v>
      </c>
      <c r="E438">
        <f>'MadridDatos 1.0'!C444</f>
        <v>0</v>
      </c>
      <c r="F438">
        <f>'MadridDatos 1.0'!D444</f>
        <v>0</v>
      </c>
    </row>
    <row r="439" spans="1:6" ht="12.75">
      <c r="A439" s="8">
        <f t="shared" si="14"/>
      </c>
      <c r="B439" s="9">
        <f>IF('MadridDatos 1.0'!B445&lt;&gt;"",IF(B426&lt;&gt;"",_XLL.EDATUM(B426,12),""),"")</f>
      </c>
      <c r="C439" s="10">
        <f t="shared" si="15"/>
      </c>
      <c r="D439">
        <f>'MadridDatos 1.0'!B445</f>
        <v>0</v>
      </c>
      <c r="E439">
        <f>'MadridDatos 1.0'!C445</f>
        <v>0</v>
      </c>
      <c r="F439">
        <f>'MadridDatos 1.0'!D445</f>
        <v>0</v>
      </c>
    </row>
    <row r="440" spans="1:6" ht="12.75">
      <c r="A440" s="8">
        <f t="shared" si="14"/>
      </c>
      <c r="B440" s="9">
        <f>IF('MadridDatos 1.0'!B446&lt;&gt;"",IF(B427&lt;&gt;"",_XLL.EDATUM(B427,12),""),"")</f>
      </c>
      <c r="C440" s="10">
        <f t="shared" si="15"/>
      </c>
      <c r="D440">
        <f>'MadridDatos 1.0'!B446</f>
        <v>0</v>
      </c>
      <c r="E440">
        <f>'MadridDatos 1.0'!C446</f>
        <v>0</v>
      </c>
      <c r="F440">
        <f>'MadridDatos 1.0'!D446</f>
        <v>0</v>
      </c>
    </row>
    <row r="441" spans="1:6" ht="12.75">
      <c r="A441" s="8">
        <f t="shared" si="14"/>
      </c>
      <c r="B441" s="9">
        <f>IF('MadridDatos 1.0'!B447&lt;&gt;"",IF(B428&lt;&gt;"",_XLL.EDATUM(B428,12),""),"")</f>
      </c>
      <c r="C441" s="10">
        <f t="shared" si="15"/>
      </c>
      <c r="D441">
        <f>'MadridDatos 1.0'!B447</f>
        <v>0</v>
      </c>
      <c r="E441">
        <f>'MadridDatos 1.0'!C447</f>
        <v>0</v>
      </c>
      <c r="F441">
        <f>'MadridDatos 1.0'!D447</f>
        <v>0</v>
      </c>
    </row>
    <row r="442" spans="1:6" ht="12.75">
      <c r="A442" s="8">
        <f t="shared" si="14"/>
      </c>
      <c r="B442" s="9">
        <f>IF('MadridDatos 1.0'!B448&lt;&gt;"",IF(B429&lt;&gt;"",_XLL.EDATUM(B429,12),""),"")</f>
      </c>
      <c r="C442" s="10">
        <f t="shared" si="15"/>
      </c>
      <c r="D442">
        <f>'MadridDatos 1.0'!B448</f>
        <v>0</v>
      </c>
      <c r="E442">
        <f>'MadridDatos 1.0'!C448</f>
        <v>0</v>
      </c>
      <c r="F442">
        <f>'MadridDatos 1.0'!D448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9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6" width="11.421875" style="1" customWidth="1"/>
    <col min="17" max="17" width="12.57421875" style="1" customWidth="1"/>
    <col min="18" max="16384" width="11.421875" style="1" customWidth="1"/>
  </cols>
  <sheetData>
    <row r="1" s="3" customFormat="1" ht="18">
      <c r="A1" s="2" t="s">
        <v>0</v>
      </c>
    </row>
    <row r="2" ht="15.75">
      <c r="A2" s="2" t="s">
        <v>1</v>
      </c>
    </row>
    <row r="4" ht="15.75">
      <c r="A4" s="2" t="s">
        <v>2</v>
      </c>
    </row>
    <row r="5" ht="18">
      <c r="A5" s="4"/>
    </row>
    <row r="6" spans="1:5" ht="7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</row>
    <row r="7" spans="1:2" ht="15">
      <c r="A7" s="5" t="s">
        <v>8</v>
      </c>
      <c r="B7" s="6"/>
    </row>
    <row r="8" spans="1:5" ht="15">
      <c r="A8" s="5" t="s">
        <v>9</v>
      </c>
      <c r="B8" s="6" t="s">
        <v>10</v>
      </c>
      <c r="C8" s="6" t="s">
        <v>11</v>
      </c>
      <c r="D8" s="6" t="s">
        <v>12</v>
      </c>
      <c r="E8" s="6" t="s">
        <v>13</v>
      </c>
    </row>
    <row r="9" spans="1:5" ht="30">
      <c r="A9" s="5" t="s">
        <v>14</v>
      </c>
      <c r="B9" s="6" t="s">
        <v>10</v>
      </c>
      <c r="C9" s="6" t="s">
        <v>15</v>
      </c>
      <c r="D9" s="6" t="s">
        <v>16</v>
      </c>
      <c r="E9" s="6" t="s">
        <v>17</v>
      </c>
    </row>
    <row r="10" spans="1:5" ht="15">
      <c r="A10" s="5" t="s">
        <v>18</v>
      </c>
      <c r="B10" s="6" t="s">
        <v>10</v>
      </c>
      <c r="C10" s="6" t="s">
        <v>19</v>
      </c>
      <c r="D10" s="6" t="s">
        <v>20</v>
      </c>
      <c r="E10" s="6" t="s">
        <v>21</v>
      </c>
    </row>
    <row r="11" spans="1:5" ht="15">
      <c r="A11" s="5" t="s">
        <v>22</v>
      </c>
      <c r="B11" s="6" t="s">
        <v>10</v>
      </c>
      <c r="C11" s="6" t="s">
        <v>23</v>
      </c>
      <c r="D11" s="6" t="s">
        <v>24</v>
      </c>
      <c r="E11" s="6" t="s">
        <v>25</v>
      </c>
    </row>
    <row r="12" spans="1:5" ht="15">
      <c r="A12" s="5" t="s">
        <v>26</v>
      </c>
      <c r="B12" s="6" t="s">
        <v>10</v>
      </c>
      <c r="C12" s="6" t="s">
        <v>27</v>
      </c>
      <c r="D12" s="6" t="s">
        <v>28</v>
      </c>
      <c r="E12" s="6" t="s">
        <v>29</v>
      </c>
    </row>
    <row r="13" spans="1:5" ht="15">
      <c r="A13" s="5" t="s">
        <v>30</v>
      </c>
      <c r="B13" s="6" t="s">
        <v>10</v>
      </c>
      <c r="C13" s="6" t="s">
        <v>31</v>
      </c>
      <c r="D13" s="6" t="s">
        <v>32</v>
      </c>
      <c r="E13" s="6" t="s">
        <v>33</v>
      </c>
    </row>
    <row r="14" spans="1:5" ht="15">
      <c r="A14" s="5" t="s">
        <v>34</v>
      </c>
      <c r="B14" s="6" t="s">
        <v>10</v>
      </c>
      <c r="C14" s="6" t="s">
        <v>35</v>
      </c>
      <c r="D14" s="6" t="s">
        <v>36</v>
      </c>
      <c r="E14" s="6" t="s">
        <v>37</v>
      </c>
    </row>
    <row r="15" spans="1:5" ht="15">
      <c r="A15" s="5" t="s">
        <v>38</v>
      </c>
      <c r="B15" s="6" t="s">
        <v>10</v>
      </c>
      <c r="C15" s="6" t="s">
        <v>39</v>
      </c>
      <c r="D15" s="6" t="s">
        <v>40</v>
      </c>
      <c r="E15" s="6" t="s">
        <v>41</v>
      </c>
    </row>
    <row r="16" spans="1:5" ht="45">
      <c r="A16" s="5" t="s">
        <v>42</v>
      </c>
      <c r="B16" s="6" t="s">
        <v>10</v>
      </c>
      <c r="C16" s="6" t="s">
        <v>43</v>
      </c>
      <c r="D16" s="6" t="s">
        <v>44</v>
      </c>
      <c r="E16" s="6" t="s">
        <v>45</v>
      </c>
    </row>
    <row r="17" spans="1:5" ht="30">
      <c r="A17" s="5" t="s">
        <v>46</v>
      </c>
      <c r="B17" s="6" t="s">
        <v>10</v>
      </c>
      <c r="C17" s="6" t="s">
        <v>47</v>
      </c>
      <c r="D17" s="6" t="s">
        <v>48</v>
      </c>
      <c r="E17" s="6" t="s">
        <v>49</v>
      </c>
    </row>
    <row r="18" spans="1:5" ht="45">
      <c r="A18" s="5" t="s">
        <v>50</v>
      </c>
      <c r="B18" s="6" t="s">
        <v>10</v>
      </c>
      <c r="C18" s="6" t="s">
        <v>51</v>
      </c>
      <c r="D18" s="6" t="s">
        <v>52</v>
      </c>
      <c r="E18" s="6" t="s">
        <v>53</v>
      </c>
    </row>
    <row r="19" spans="1:5" ht="30">
      <c r="A19" s="5" t="s">
        <v>54</v>
      </c>
      <c r="B19" s="6" t="s">
        <v>10</v>
      </c>
      <c r="C19" s="6" t="s">
        <v>55</v>
      </c>
      <c r="D19" s="6" t="s">
        <v>56</v>
      </c>
      <c r="E19" s="6" t="s">
        <v>57</v>
      </c>
    </row>
    <row r="20" ht="15">
      <c r="A20" s="5" t="s">
        <v>58</v>
      </c>
    </row>
    <row r="21" spans="1:5" ht="15">
      <c r="A21" s="5" t="s">
        <v>9</v>
      </c>
      <c r="B21" s="6" t="s">
        <v>10</v>
      </c>
      <c r="C21" s="6" t="s">
        <v>59</v>
      </c>
      <c r="D21" s="6" t="s">
        <v>60</v>
      </c>
      <c r="E21" s="6" t="s">
        <v>61</v>
      </c>
    </row>
    <row r="22" spans="1:5" ht="30">
      <c r="A22" s="5" t="s">
        <v>14</v>
      </c>
      <c r="B22" s="6" t="s">
        <v>10</v>
      </c>
      <c r="C22" s="6" t="s">
        <v>62</v>
      </c>
      <c r="D22" s="6" t="s">
        <v>63</v>
      </c>
      <c r="E22" s="6" t="s">
        <v>64</v>
      </c>
    </row>
    <row r="23" spans="1:5" ht="15">
      <c r="A23" s="5" t="s">
        <v>18</v>
      </c>
      <c r="B23" s="6" t="s">
        <v>10</v>
      </c>
      <c r="C23" s="6" t="s">
        <v>65</v>
      </c>
      <c r="D23" s="6" t="s">
        <v>66</v>
      </c>
      <c r="E23" s="6" t="s">
        <v>67</v>
      </c>
    </row>
    <row r="24" spans="1:5" ht="15">
      <c r="A24" s="5" t="s">
        <v>22</v>
      </c>
      <c r="B24" s="6" t="s">
        <v>10</v>
      </c>
      <c r="C24" s="6" t="s">
        <v>68</v>
      </c>
      <c r="D24" s="6" t="s">
        <v>69</v>
      </c>
      <c r="E24" s="6" t="s">
        <v>70</v>
      </c>
    </row>
    <row r="25" spans="1:5" ht="15">
      <c r="A25" s="5" t="s">
        <v>26</v>
      </c>
      <c r="B25" s="6" t="s">
        <v>10</v>
      </c>
      <c r="C25" s="6" t="s">
        <v>71</v>
      </c>
      <c r="D25" s="6" t="s">
        <v>72</v>
      </c>
      <c r="E25" s="6" t="s">
        <v>73</v>
      </c>
    </row>
    <row r="26" spans="1:5" ht="15">
      <c r="A26" s="5" t="s">
        <v>30</v>
      </c>
      <c r="B26" s="6" t="s">
        <v>10</v>
      </c>
      <c r="C26" s="6" t="s">
        <v>74</v>
      </c>
      <c r="D26" s="6" t="s">
        <v>75</v>
      </c>
      <c r="E26" s="6" t="s">
        <v>76</v>
      </c>
    </row>
    <row r="27" spans="1:5" ht="15">
      <c r="A27" s="5" t="s">
        <v>34</v>
      </c>
      <c r="B27" s="6" t="s">
        <v>10</v>
      </c>
      <c r="C27" s="6" t="s">
        <v>77</v>
      </c>
      <c r="D27" s="6" t="s">
        <v>78</v>
      </c>
      <c r="E27" s="6" t="s">
        <v>79</v>
      </c>
    </row>
    <row r="28" spans="1:5" ht="15">
      <c r="A28" s="5" t="s">
        <v>38</v>
      </c>
      <c r="B28" s="6" t="s">
        <v>10</v>
      </c>
      <c r="C28" s="6" t="s">
        <v>80</v>
      </c>
      <c r="D28" s="6" t="s">
        <v>81</v>
      </c>
      <c r="E28" s="6" t="s">
        <v>82</v>
      </c>
    </row>
    <row r="29" spans="1:5" ht="45">
      <c r="A29" s="5" t="s">
        <v>42</v>
      </c>
      <c r="B29" s="6" t="s">
        <v>10</v>
      </c>
      <c r="C29" s="6" t="s">
        <v>83</v>
      </c>
      <c r="D29" s="6" t="s">
        <v>84</v>
      </c>
      <c r="E29" s="6" t="s">
        <v>85</v>
      </c>
    </row>
    <row r="30" spans="1:5" ht="30">
      <c r="A30" s="5" t="s">
        <v>46</v>
      </c>
      <c r="B30" s="6" t="s">
        <v>10</v>
      </c>
      <c r="C30" s="6" t="s">
        <v>86</v>
      </c>
      <c r="D30" s="6" t="s">
        <v>87</v>
      </c>
      <c r="E30" s="6" t="s">
        <v>88</v>
      </c>
    </row>
    <row r="31" spans="1:5" ht="45">
      <c r="A31" s="5" t="s">
        <v>50</v>
      </c>
      <c r="B31" s="6" t="s">
        <v>10</v>
      </c>
      <c r="C31" s="6" t="s">
        <v>89</v>
      </c>
      <c r="D31" s="6" t="s">
        <v>90</v>
      </c>
      <c r="E31" s="6" t="s">
        <v>91</v>
      </c>
    </row>
    <row r="32" spans="1:5" ht="30">
      <c r="A32" s="5" t="s">
        <v>54</v>
      </c>
      <c r="B32" s="6" t="s">
        <v>10</v>
      </c>
      <c r="C32" s="6" t="s">
        <v>92</v>
      </c>
      <c r="D32" s="6" t="s">
        <v>93</v>
      </c>
      <c r="E32" s="6" t="s">
        <v>94</v>
      </c>
    </row>
    <row r="33" ht="15">
      <c r="A33" s="5" t="s">
        <v>95</v>
      </c>
    </row>
    <row r="34" spans="1:5" ht="15">
      <c r="A34" s="5" t="s">
        <v>9</v>
      </c>
      <c r="B34" s="6" t="s">
        <v>10</v>
      </c>
      <c r="C34" s="6" t="s">
        <v>96</v>
      </c>
      <c r="D34" s="6" t="s">
        <v>97</v>
      </c>
      <c r="E34" s="6" t="s">
        <v>98</v>
      </c>
    </row>
    <row r="35" spans="1:5" ht="30">
      <c r="A35" s="5" t="s">
        <v>14</v>
      </c>
      <c r="B35" s="6" t="s">
        <v>10</v>
      </c>
      <c r="C35" s="6" t="s">
        <v>99</v>
      </c>
      <c r="D35" s="6" t="s">
        <v>100</v>
      </c>
      <c r="E35" s="6" t="s">
        <v>101</v>
      </c>
    </row>
    <row r="36" spans="1:5" ht="15">
      <c r="A36" s="5" t="s">
        <v>18</v>
      </c>
      <c r="B36" s="6" t="s">
        <v>10</v>
      </c>
      <c r="C36" s="6" t="s">
        <v>102</v>
      </c>
      <c r="D36" s="6" t="s">
        <v>103</v>
      </c>
      <c r="E36" s="6" t="s">
        <v>104</v>
      </c>
    </row>
    <row r="37" spans="1:5" ht="15">
      <c r="A37" s="5" t="s">
        <v>22</v>
      </c>
      <c r="B37" s="6" t="s">
        <v>10</v>
      </c>
      <c r="C37" s="6" t="s">
        <v>105</v>
      </c>
      <c r="D37" s="6" t="s">
        <v>106</v>
      </c>
      <c r="E37" s="6" t="s">
        <v>107</v>
      </c>
    </row>
    <row r="38" spans="1:5" ht="15">
      <c r="A38" s="5" t="s">
        <v>26</v>
      </c>
      <c r="B38" s="6" t="s">
        <v>10</v>
      </c>
      <c r="C38" s="6" t="s">
        <v>108</v>
      </c>
      <c r="D38" s="6" t="s">
        <v>109</v>
      </c>
      <c r="E38" s="6" t="s">
        <v>110</v>
      </c>
    </row>
    <row r="39" spans="1:5" ht="15">
      <c r="A39" s="5" t="s">
        <v>30</v>
      </c>
      <c r="B39" s="6" t="s">
        <v>10</v>
      </c>
      <c r="C39" s="6" t="s">
        <v>111</v>
      </c>
      <c r="D39" s="6" t="s">
        <v>112</v>
      </c>
      <c r="E39" s="6" t="s">
        <v>113</v>
      </c>
    </row>
    <row r="40" spans="1:5" ht="15">
      <c r="A40" s="5" t="s">
        <v>34</v>
      </c>
      <c r="B40" s="6" t="s">
        <v>10</v>
      </c>
      <c r="C40" s="6" t="s">
        <v>114</v>
      </c>
      <c r="D40" s="6" t="s">
        <v>115</v>
      </c>
      <c r="E40" s="6" t="s">
        <v>116</v>
      </c>
    </row>
    <row r="41" spans="1:5" ht="15">
      <c r="A41" s="5" t="s">
        <v>38</v>
      </c>
      <c r="B41" s="6" t="s">
        <v>10</v>
      </c>
      <c r="C41" s="6" t="s">
        <v>117</v>
      </c>
      <c r="D41" s="6" t="s">
        <v>118</v>
      </c>
      <c r="E41" s="6" t="s">
        <v>119</v>
      </c>
    </row>
    <row r="42" spans="1:5" ht="45">
      <c r="A42" s="5" t="s">
        <v>42</v>
      </c>
      <c r="B42" s="6" t="s">
        <v>10</v>
      </c>
      <c r="C42" s="6" t="s">
        <v>120</v>
      </c>
      <c r="D42" s="6" t="s">
        <v>121</v>
      </c>
      <c r="E42" s="6" t="s">
        <v>122</v>
      </c>
    </row>
    <row r="43" spans="1:5" ht="30">
      <c r="A43" s="5" t="s">
        <v>46</v>
      </c>
      <c r="B43" s="6" t="s">
        <v>10</v>
      </c>
      <c r="C43" s="6" t="s">
        <v>123</v>
      </c>
      <c r="D43" s="6" t="s">
        <v>124</v>
      </c>
      <c r="E43" s="6" t="s">
        <v>125</v>
      </c>
    </row>
    <row r="44" spans="1:5" ht="45">
      <c r="A44" s="5" t="s">
        <v>50</v>
      </c>
      <c r="B44" s="6" t="s">
        <v>10</v>
      </c>
      <c r="C44" s="6" t="s">
        <v>126</v>
      </c>
      <c r="D44" s="6" t="s">
        <v>127</v>
      </c>
      <c r="E44" s="6" t="s">
        <v>128</v>
      </c>
    </row>
    <row r="45" spans="1:5" ht="30">
      <c r="A45" s="5" t="s">
        <v>54</v>
      </c>
      <c r="B45" s="6" t="s">
        <v>10</v>
      </c>
      <c r="C45" s="6" t="s">
        <v>129</v>
      </c>
      <c r="D45" s="6" t="s">
        <v>130</v>
      </c>
      <c r="E45" s="6" t="s">
        <v>131</v>
      </c>
    </row>
    <row r="46" ht="15">
      <c r="A46" s="5" t="s">
        <v>132</v>
      </c>
    </row>
    <row r="47" spans="1:5" ht="15">
      <c r="A47" s="5" t="s">
        <v>9</v>
      </c>
      <c r="B47" s="6" t="s">
        <v>10</v>
      </c>
      <c r="C47" s="6" t="s">
        <v>133</v>
      </c>
      <c r="D47" s="6" t="s">
        <v>134</v>
      </c>
      <c r="E47" s="6" t="s">
        <v>135</v>
      </c>
    </row>
    <row r="48" spans="1:5" ht="30">
      <c r="A48" s="5" t="s">
        <v>14</v>
      </c>
      <c r="B48" s="6" t="s">
        <v>10</v>
      </c>
      <c r="C48" s="6" t="s">
        <v>136</v>
      </c>
      <c r="D48" s="6" t="s">
        <v>137</v>
      </c>
      <c r="E48" s="6" t="s">
        <v>138</v>
      </c>
    </row>
    <row r="49" spans="1:5" ht="15">
      <c r="A49" s="5" t="s">
        <v>18</v>
      </c>
      <c r="B49" s="6" t="s">
        <v>10</v>
      </c>
      <c r="C49" s="6" t="s">
        <v>139</v>
      </c>
      <c r="D49" s="6" t="s">
        <v>140</v>
      </c>
      <c r="E49" s="6" t="s">
        <v>141</v>
      </c>
    </row>
    <row r="50" spans="1:5" ht="15">
      <c r="A50" s="5" t="s">
        <v>22</v>
      </c>
      <c r="B50" s="6" t="s">
        <v>10</v>
      </c>
      <c r="C50" s="6" t="s">
        <v>142</v>
      </c>
      <c r="D50" s="6" t="s">
        <v>143</v>
      </c>
      <c r="E50" s="6" t="s">
        <v>144</v>
      </c>
    </row>
    <row r="51" spans="1:5" ht="15">
      <c r="A51" s="5" t="s">
        <v>26</v>
      </c>
      <c r="B51" s="6" t="s">
        <v>10</v>
      </c>
      <c r="C51" s="6" t="s">
        <v>145</v>
      </c>
      <c r="D51" s="6" t="s">
        <v>146</v>
      </c>
      <c r="E51" s="6" t="s">
        <v>147</v>
      </c>
    </row>
    <row r="52" spans="1:5" ht="15">
      <c r="A52" s="5" t="s">
        <v>30</v>
      </c>
      <c r="B52" s="6" t="s">
        <v>10</v>
      </c>
      <c r="C52" s="6" t="s">
        <v>148</v>
      </c>
      <c r="D52" s="6" t="s">
        <v>149</v>
      </c>
      <c r="E52" s="6" t="s">
        <v>150</v>
      </c>
    </row>
    <row r="53" spans="1:5" ht="15">
      <c r="A53" s="5" t="s">
        <v>34</v>
      </c>
      <c r="B53" s="6" t="s">
        <v>10</v>
      </c>
      <c r="C53" s="6" t="s">
        <v>151</v>
      </c>
      <c r="D53" s="6" t="s">
        <v>152</v>
      </c>
      <c r="E53" s="6" t="s">
        <v>153</v>
      </c>
    </row>
    <row r="54" spans="1:5" ht="15">
      <c r="A54" s="5" t="s">
        <v>38</v>
      </c>
      <c r="B54" s="6" t="s">
        <v>10</v>
      </c>
      <c r="C54" s="6" t="s">
        <v>154</v>
      </c>
      <c r="D54" s="6" t="s">
        <v>155</v>
      </c>
      <c r="E54" s="6" t="s">
        <v>156</v>
      </c>
    </row>
    <row r="55" spans="1:5" ht="45">
      <c r="A55" s="5" t="s">
        <v>42</v>
      </c>
      <c r="B55" s="6" t="s">
        <v>10</v>
      </c>
      <c r="C55" s="6" t="s">
        <v>157</v>
      </c>
      <c r="D55" s="6" t="s">
        <v>158</v>
      </c>
      <c r="E55" s="6" t="s">
        <v>159</v>
      </c>
    </row>
    <row r="56" spans="1:5" ht="30">
      <c r="A56" s="5" t="s">
        <v>46</v>
      </c>
      <c r="B56" s="6" t="s">
        <v>10</v>
      </c>
      <c r="C56" s="6" t="s">
        <v>160</v>
      </c>
      <c r="D56" s="6" t="s">
        <v>161</v>
      </c>
      <c r="E56" s="6" t="s">
        <v>162</v>
      </c>
    </row>
    <row r="57" spans="1:5" ht="45">
      <c r="A57" s="5" t="s">
        <v>50</v>
      </c>
      <c r="B57" s="6" t="s">
        <v>10</v>
      </c>
      <c r="C57" s="6" t="s">
        <v>163</v>
      </c>
      <c r="D57" s="6" t="s">
        <v>164</v>
      </c>
      <c r="E57" s="6" t="s">
        <v>165</v>
      </c>
    </row>
    <row r="58" spans="1:5" ht="30">
      <c r="A58" s="5" t="s">
        <v>54</v>
      </c>
      <c r="B58" s="6" t="s">
        <v>10</v>
      </c>
      <c r="C58" s="6" t="s">
        <v>166</v>
      </c>
      <c r="D58" s="6" t="s">
        <v>167</v>
      </c>
      <c r="E58" s="6" t="s">
        <v>168</v>
      </c>
    </row>
    <row r="59" ht="15">
      <c r="A59" s="5" t="s">
        <v>169</v>
      </c>
    </row>
    <row r="60" spans="1:5" ht="15">
      <c r="A60" s="5" t="s">
        <v>9</v>
      </c>
      <c r="B60" s="6" t="s">
        <v>10</v>
      </c>
      <c r="C60" s="6" t="s">
        <v>170</v>
      </c>
      <c r="D60" s="6" t="s">
        <v>171</v>
      </c>
      <c r="E60" s="6" t="s">
        <v>172</v>
      </c>
    </row>
    <row r="61" spans="1:5" ht="30">
      <c r="A61" s="5" t="s">
        <v>14</v>
      </c>
      <c r="B61" s="6" t="s">
        <v>10</v>
      </c>
      <c r="C61" s="6" t="s">
        <v>173</v>
      </c>
      <c r="D61" s="6" t="s">
        <v>174</v>
      </c>
      <c r="E61" s="6" t="s">
        <v>175</v>
      </c>
    </row>
    <row r="62" spans="1:5" ht="15">
      <c r="A62" s="5" t="s">
        <v>18</v>
      </c>
      <c r="B62" s="6" t="s">
        <v>10</v>
      </c>
      <c r="C62" s="6" t="s">
        <v>176</v>
      </c>
      <c r="D62" s="6" t="s">
        <v>177</v>
      </c>
      <c r="E62" s="6" t="s">
        <v>178</v>
      </c>
    </row>
    <row r="63" spans="1:5" ht="15">
      <c r="A63" s="5" t="s">
        <v>22</v>
      </c>
      <c r="B63" s="6" t="s">
        <v>10</v>
      </c>
      <c r="C63" s="6" t="s">
        <v>179</v>
      </c>
      <c r="D63" s="6" t="s">
        <v>158</v>
      </c>
      <c r="E63" s="6" t="s">
        <v>180</v>
      </c>
    </row>
    <row r="64" spans="1:5" ht="15">
      <c r="A64" s="5" t="s">
        <v>26</v>
      </c>
      <c r="B64" s="6" t="s">
        <v>10</v>
      </c>
      <c r="C64" s="6" t="s">
        <v>181</v>
      </c>
      <c r="D64" s="6" t="s">
        <v>182</v>
      </c>
      <c r="E64" s="6" t="s">
        <v>183</v>
      </c>
    </row>
    <row r="65" spans="1:5" ht="15">
      <c r="A65" s="5" t="s">
        <v>30</v>
      </c>
      <c r="B65" s="6" t="s">
        <v>10</v>
      </c>
      <c r="C65" s="6" t="s">
        <v>184</v>
      </c>
      <c r="D65" s="6" t="s">
        <v>185</v>
      </c>
      <c r="E65" s="6" t="s">
        <v>186</v>
      </c>
    </row>
    <row r="66" spans="1:5" ht="15">
      <c r="A66" s="5" t="s">
        <v>34</v>
      </c>
      <c r="B66" s="6" t="s">
        <v>10</v>
      </c>
      <c r="C66" s="6" t="s">
        <v>187</v>
      </c>
      <c r="D66" s="6" t="s">
        <v>188</v>
      </c>
      <c r="E66" s="6" t="s">
        <v>189</v>
      </c>
    </row>
    <row r="67" spans="1:5" ht="15">
      <c r="A67" s="5" t="s">
        <v>38</v>
      </c>
      <c r="B67" s="6" t="s">
        <v>10</v>
      </c>
      <c r="C67" s="6" t="s">
        <v>190</v>
      </c>
      <c r="D67" s="6" t="s">
        <v>191</v>
      </c>
      <c r="E67" s="6" t="s">
        <v>192</v>
      </c>
    </row>
    <row r="68" spans="1:5" ht="45">
      <c r="A68" s="5" t="s">
        <v>42</v>
      </c>
      <c r="B68" s="6" t="s">
        <v>10</v>
      </c>
      <c r="C68" s="6" t="s">
        <v>193</v>
      </c>
      <c r="D68" s="6" t="s">
        <v>194</v>
      </c>
      <c r="E68" s="6" t="s">
        <v>195</v>
      </c>
    </row>
    <row r="69" spans="1:5" ht="30">
      <c r="A69" s="5" t="s">
        <v>46</v>
      </c>
      <c r="B69" s="6" t="s">
        <v>10</v>
      </c>
      <c r="C69" s="6" t="s">
        <v>196</v>
      </c>
      <c r="D69" s="6" t="s">
        <v>197</v>
      </c>
      <c r="E69" s="6" t="s">
        <v>198</v>
      </c>
    </row>
    <row r="70" spans="1:5" ht="45">
      <c r="A70" s="5" t="s">
        <v>50</v>
      </c>
      <c r="B70" s="6" t="s">
        <v>10</v>
      </c>
      <c r="C70" s="6" t="s">
        <v>199</v>
      </c>
      <c r="D70" s="6" t="s">
        <v>200</v>
      </c>
      <c r="E70" s="6" t="s">
        <v>201</v>
      </c>
    </row>
    <row r="71" spans="1:5" ht="30">
      <c r="A71" s="5" t="s">
        <v>54</v>
      </c>
      <c r="B71" s="6" t="s">
        <v>10</v>
      </c>
      <c r="C71" s="6" t="s">
        <v>202</v>
      </c>
      <c r="D71" s="6" t="s">
        <v>203</v>
      </c>
      <c r="E71" s="6" t="s">
        <v>204</v>
      </c>
    </row>
    <row r="72" ht="15">
      <c r="A72" s="5" t="s">
        <v>205</v>
      </c>
    </row>
    <row r="73" spans="1:5" ht="15">
      <c r="A73" s="5" t="s">
        <v>9</v>
      </c>
      <c r="B73" s="6" t="s">
        <v>10</v>
      </c>
      <c r="C73" s="6" t="s">
        <v>206</v>
      </c>
      <c r="D73" s="6" t="s">
        <v>207</v>
      </c>
      <c r="E73" s="6" t="s">
        <v>208</v>
      </c>
    </row>
    <row r="74" spans="1:5" ht="30">
      <c r="A74" s="5" t="s">
        <v>14</v>
      </c>
      <c r="B74" s="6" t="s">
        <v>10</v>
      </c>
      <c r="C74" s="6" t="s">
        <v>209</v>
      </c>
      <c r="D74" s="6" t="s">
        <v>210</v>
      </c>
      <c r="E74" s="6" t="s">
        <v>211</v>
      </c>
    </row>
    <row r="75" spans="1:5" ht="15">
      <c r="A75" s="5" t="s">
        <v>18</v>
      </c>
      <c r="B75" s="6" t="s">
        <v>10</v>
      </c>
      <c r="C75" s="6" t="s">
        <v>212</v>
      </c>
      <c r="D75" s="6" t="s">
        <v>213</v>
      </c>
      <c r="E75" s="6" t="s">
        <v>214</v>
      </c>
    </row>
    <row r="76" spans="1:5" ht="15">
      <c r="A76" s="5" t="s">
        <v>22</v>
      </c>
      <c r="B76" s="6" t="s">
        <v>10</v>
      </c>
      <c r="C76" s="6" t="s">
        <v>215</v>
      </c>
      <c r="D76" s="6" t="s">
        <v>216</v>
      </c>
      <c r="E76" s="6" t="s">
        <v>217</v>
      </c>
    </row>
    <row r="77" spans="1:5" ht="15">
      <c r="A77" s="5" t="s">
        <v>26</v>
      </c>
      <c r="B77" s="6" t="s">
        <v>10</v>
      </c>
      <c r="C77" s="6" t="s">
        <v>218</v>
      </c>
      <c r="D77" s="6" t="s">
        <v>219</v>
      </c>
      <c r="E77" s="6" t="s">
        <v>220</v>
      </c>
    </row>
    <row r="78" spans="1:5" ht="15">
      <c r="A78" s="5" t="s">
        <v>30</v>
      </c>
      <c r="B78" s="6" t="s">
        <v>10</v>
      </c>
      <c r="C78" s="6" t="s">
        <v>221</v>
      </c>
      <c r="D78" s="6" t="s">
        <v>222</v>
      </c>
      <c r="E78" s="6" t="s">
        <v>223</v>
      </c>
    </row>
    <row r="79" spans="1:5" ht="15">
      <c r="A79" s="5" t="s">
        <v>34</v>
      </c>
      <c r="B79" s="6" t="s">
        <v>10</v>
      </c>
      <c r="C79" s="6" t="s">
        <v>224</v>
      </c>
      <c r="D79" s="6" t="s">
        <v>225</v>
      </c>
      <c r="E79" s="6" t="s">
        <v>226</v>
      </c>
    </row>
    <row r="80" spans="1:5" ht="15">
      <c r="A80" s="5" t="s">
        <v>38</v>
      </c>
      <c r="B80" s="6" t="s">
        <v>10</v>
      </c>
      <c r="C80" s="6" t="s">
        <v>227</v>
      </c>
      <c r="D80" s="6" t="s">
        <v>228</v>
      </c>
      <c r="E80" s="6" t="s">
        <v>229</v>
      </c>
    </row>
    <row r="81" spans="1:5" ht="45">
      <c r="A81" s="5" t="s">
        <v>42</v>
      </c>
      <c r="B81" s="6" t="s">
        <v>10</v>
      </c>
      <c r="C81" s="6" t="s">
        <v>230</v>
      </c>
      <c r="D81" s="6" t="s">
        <v>231</v>
      </c>
      <c r="E81" s="6" t="s">
        <v>232</v>
      </c>
    </row>
    <row r="82" spans="1:5" ht="30">
      <c r="A82" s="5" t="s">
        <v>46</v>
      </c>
      <c r="B82" s="6" t="s">
        <v>10</v>
      </c>
      <c r="C82" s="6" t="s">
        <v>233</v>
      </c>
      <c r="D82" s="6" t="s">
        <v>234</v>
      </c>
      <c r="E82" s="6" t="s">
        <v>235</v>
      </c>
    </row>
    <row r="83" spans="1:5" ht="45">
      <c r="A83" s="5" t="s">
        <v>50</v>
      </c>
      <c r="B83" s="6" t="s">
        <v>10</v>
      </c>
      <c r="C83" s="6" t="s">
        <v>236</v>
      </c>
      <c r="D83" s="6" t="s">
        <v>237</v>
      </c>
      <c r="E83" s="6" t="s">
        <v>238</v>
      </c>
    </row>
    <row r="84" spans="1:5" ht="30">
      <c r="A84" s="5" t="s">
        <v>54</v>
      </c>
      <c r="B84" s="6" t="s">
        <v>10</v>
      </c>
      <c r="C84" s="6" t="s">
        <v>239</v>
      </c>
      <c r="D84" s="6" t="s">
        <v>240</v>
      </c>
      <c r="E84" s="6" t="s">
        <v>241</v>
      </c>
    </row>
    <row r="85" ht="15">
      <c r="A85" s="5" t="s">
        <v>242</v>
      </c>
    </row>
    <row r="86" spans="1:5" ht="15">
      <c r="A86" s="5" t="s">
        <v>9</v>
      </c>
      <c r="B86" s="6" t="s">
        <v>243</v>
      </c>
      <c r="C86" s="6" t="s">
        <v>244</v>
      </c>
      <c r="D86" s="6" t="s">
        <v>245</v>
      </c>
      <c r="E86" s="6" t="s">
        <v>246</v>
      </c>
    </row>
    <row r="87" spans="1:5" ht="30">
      <c r="A87" s="5" t="s">
        <v>14</v>
      </c>
      <c r="B87" s="6" t="s">
        <v>243</v>
      </c>
      <c r="C87" s="6" t="s">
        <v>247</v>
      </c>
      <c r="D87" s="6" t="s">
        <v>248</v>
      </c>
      <c r="E87" s="6" t="s">
        <v>249</v>
      </c>
    </row>
    <row r="88" spans="1:5" ht="15">
      <c r="A88" s="5" t="s">
        <v>18</v>
      </c>
      <c r="B88" s="6" t="s">
        <v>243</v>
      </c>
      <c r="C88" s="6" t="s">
        <v>250</v>
      </c>
      <c r="D88" s="6" t="s">
        <v>251</v>
      </c>
      <c r="E88" s="6" t="s">
        <v>252</v>
      </c>
    </row>
    <row r="89" spans="1:5" ht="15">
      <c r="A89" s="5" t="s">
        <v>22</v>
      </c>
      <c r="B89" s="6" t="s">
        <v>253</v>
      </c>
      <c r="C89" s="6" t="s">
        <v>254</v>
      </c>
      <c r="D89" s="6" t="s">
        <v>255</v>
      </c>
      <c r="E89" s="6" t="s">
        <v>256</v>
      </c>
    </row>
    <row r="90" spans="1:5" ht="15">
      <c r="A90" s="5" t="s">
        <v>26</v>
      </c>
      <c r="B90" s="6" t="s">
        <v>253</v>
      </c>
      <c r="C90" s="6" t="s">
        <v>257</v>
      </c>
      <c r="D90" s="6" t="s">
        <v>258</v>
      </c>
      <c r="E90" s="6" t="s">
        <v>259</v>
      </c>
    </row>
    <row r="91" spans="1:5" ht="15">
      <c r="A91" s="5" t="s">
        <v>30</v>
      </c>
      <c r="B91" s="6" t="s">
        <v>253</v>
      </c>
      <c r="C91" s="6" t="s">
        <v>260</v>
      </c>
      <c r="D91" s="6" t="s">
        <v>261</v>
      </c>
      <c r="E91" s="6" t="s">
        <v>262</v>
      </c>
    </row>
    <row r="92" spans="1:5" ht="15">
      <c r="A92" s="5" t="s">
        <v>34</v>
      </c>
      <c r="B92" s="6" t="s">
        <v>253</v>
      </c>
      <c r="C92" s="6" t="s">
        <v>263</v>
      </c>
      <c r="D92" s="6" t="s">
        <v>264</v>
      </c>
      <c r="E92" s="6" t="s">
        <v>265</v>
      </c>
    </row>
    <row r="93" spans="1:5" ht="15">
      <c r="A93" s="5" t="s">
        <v>38</v>
      </c>
      <c r="B93" s="6" t="s">
        <v>253</v>
      </c>
      <c r="C93" s="6" t="s">
        <v>266</v>
      </c>
      <c r="D93" s="6" t="s">
        <v>267</v>
      </c>
      <c r="E93" s="6" t="s">
        <v>268</v>
      </c>
    </row>
    <row r="94" spans="1:5" ht="45">
      <c r="A94" s="5" t="s">
        <v>42</v>
      </c>
      <c r="B94" s="6" t="s">
        <v>253</v>
      </c>
      <c r="C94" s="6" t="s">
        <v>269</v>
      </c>
      <c r="D94" s="6" t="s">
        <v>270</v>
      </c>
      <c r="E94" s="6" t="s">
        <v>271</v>
      </c>
    </row>
    <row r="95" spans="1:5" ht="30">
      <c r="A95" s="5" t="s">
        <v>46</v>
      </c>
      <c r="B95" s="6" t="s">
        <v>253</v>
      </c>
      <c r="C95" s="6" t="s">
        <v>272</v>
      </c>
      <c r="D95" s="6" t="s">
        <v>273</v>
      </c>
      <c r="E95" s="6" t="s">
        <v>274</v>
      </c>
    </row>
    <row r="96" spans="1:5" ht="45">
      <c r="A96" s="5" t="s">
        <v>50</v>
      </c>
      <c r="B96" s="6" t="s">
        <v>253</v>
      </c>
      <c r="C96" s="6" t="s">
        <v>275</v>
      </c>
      <c r="D96" s="6" t="s">
        <v>276</v>
      </c>
      <c r="E96" s="6" t="s">
        <v>277</v>
      </c>
    </row>
    <row r="97" spans="1:5" ht="30">
      <c r="A97" s="5" t="s">
        <v>54</v>
      </c>
      <c r="B97" s="6" t="s">
        <v>253</v>
      </c>
      <c r="C97" s="6" t="s">
        <v>278</v>
      </c>
      <c r="D97" s="6" t="s">
        <v>279</v>
      </c>
      <c r="E97" s="6" t="s">
        <v>280</v>
      </c>
    </row>
    <row r="98" ht="15">
      <c r="A98" s="5" t="s">
        <v>281</v>
      </c>
    </row>
    <row r="99" spans="1:5" ht="15">
      <c r="A99" s="5" t="s">
        <v>9</v>
      </c>
      <c r="B99" s="6" t="s">
        <v>253</v>
      </c>
      <c r="C99" s="6" t="s">
        <v>282</v>
      </c>
      <c r="D99" s="6" t="s">
        <v>283</v>
      </c>
      <c r="E99" s="6" t="s">
        <v>284</v>
      </c>
    </row>
    <row r="100" spans="1:5" ht="30">
      <c r="A100" s="5" t="s">
        <v>14</v>
      </c>
      <c r="B100" s="6" t="s">
        <v>253</v>
      </c>
      <c r="C100" s="6" t="s">
        <v>285</v>
      </c>
      <c r="D100" s="6" t="s">
        <v>286</v>
      </c>
      <c r="E100" s="6" t="s">
        <v>287</v>
      </c>
    </row>
    <row r="101" spans="1:5" ht="15">
      <c r="A101" s="5" t="s">
        <v>18</v>
      </c>
      <c r="B101" s="6" t="s">
        <v>253</v>
      </c>
      <c r="C101" s="6" t="s">
        <v>288</v>
      </c>
      <c r="D101" s="6" t="s">
        <v>289</v>
      </c>
      <c r="E101" s="6" t="s">
        <v>290</v>
      </c>
    </row>
    <row r="102" spans="1:5" ht="15">
      <c r="A102" s="5" t="s">
        <v>22</v>
      </c>
      <c r="B102" s="6" t="s">
        <v>253</v>
      </c>
      <c r="C102" s="6" t="s">
        <v>291</v>
      </c>
      <c r="D102" s="6" t="s">
        <v>292</v>
      </c>
      <c r="E102" s="6" t="s">
        <v>293</v>
      </c>
    </row>
    <row r="103" spans="1:5" ht="15">
      <c r="A103" s="5" t="s">
        <v>26</v>
      </c>
      <c r="B103" s="6" t="s">
        <v>294</v>
      </c>
      <c r="C103" s="6" t="s">
        <v>295</v>
      </c>
      <c r="D103" s="6" t="s">
        <v>296</v>
      </c>
      <c r="E103" s="6" t="s">
        <v>297</v>
      </c>
    </row>
    <row r="104" spans="1:5" ht="15">
      <c r="A104" s="5" t="s">
        <v>30</v>
      </c>
      <c r="B104" s="6" t="s">
        <v>294</v>
      </c>
      <c r="C104" s="6" t="s">
        <v>298</v>
      </c>
      <c r="D104" s="6" t="s">
        <v>299</v>
      </c>
      <c r="E104" s="6" t="s">
        <v>300</v>
      </c>
    </row>
    <row r="105" spans="1:5" ht="15">
      <c r="A105" s="5" t="s">
        <v>34</v>
      </c>
      <c r="B105" s="6" t="s">
        <v>294</v>
      </c>
      <c r="C105" s="6" t="s">
        <v>301</v>
      </c>
      <c r="D105" s="6" t="s">
        <v>302</v>
      </c>
      <c r="E105" s="6" t="s">
        <v>303</v>
      </c>
    </row>
    <row r="106" spans="1:5" ht="15">
      <c r="A106" s="5" t="s">
        <v>38</v>
      </c>
      <c r="B106" s="6" t="s">
        <v>294</v>
      </c>
      <c r="C106" s="6" t="s">
        <v>304</v>
      </c>
      <c r="D106" s="6" t="s">
        <v>305</v>
      </c>
      <c r="E106" s="6" t="s">
        <v>306</v>
      </c>
    </row>
    <row r="107" spans="1:5" ht="45">
      <c r="A107" s="5" t="s">
        <v>42</v>
      </c>
      <c r="B107" s="6" t="s">
        <v>294</v>
      </c>
      <c r="C107" s="6" t="s">
        <v>307</v>
      </c>
      <c r="D107" s="6" t="s">
        <v>308</v>
      </c>
      <c r="E107" s="6" t="s">
        <v>309</v>
      </c>
    </row>
    <row r="108" spans="1:5" ht="30">
      <c r="A108" s="5" t="s">
        <v>46</v>
      </c>
      <c r="B108" s="6" t="s">
        <v>294</v>
      </c>
      <c r="C108" s="6" t="s">
        <v>310</v>
      </c>
      <c r="D108" s="6" t="s">
        <v>311</v>
      </c>
      <c r="E108" s="6" t="s">
        <v>312</v>
      </c>
    </row>
    <row r="109" spans="1:5" ht="45">
      <c r="A109" s="5" t="s">
        <v>50</v>
      </c>
      <c r="B109" s="6" t="s">
        <v>294</v>
      </c>
      <c r="C109" s="6" t="s">
        <v>313</v>
      </c>
      <c r="D109" s="6" t="s">
        <v>314</v>
      </c>
      <c r="E109" s="6" t="s">
        <v>315</v>
      </c>
    </row>
    <row r="110" spans="1:5" ht="30">
      <c r="A110" s="5" t="s">
        <v>54</v>
      </c>
      <c r="B110" s="6" t="s">
        <v>294</v>
      </c>
      <c r="C110" s="6" t="s">
        <v>316</v>
      </c>
      <c r="D110" s="6" t="s">
        <v>317</v>
      </c>
      <c r="E110" s="6" t="s">
        <v>318</v>
      </c>
    </row>
    <row r="111" ht="15">
      <c r="A111" s="5" t="s">
        <v>319</v>
      </c>
    </row>
    <row r="112" spans="1:5" ht="15">
      <c r="A112" s="5" t="s">
        <v>9</v>
      </c>
      <c r="B112" s="6" t="s">
        <v>320</v>
      </c>
      <c r="C112" s="6" t="s">
        <v>321</v>
      </c>
      <c r="D112" s="6" t="s">
        <v>322</v>
      </c>
      <c r="E112" s="6" t="s">
        <v>323</v>
      </c>
    </row>
    <row r="113" spans="1:5" ht="30">
      <c r="A113" s="5" t="s">
        <v>14</v>
      </c>
      <c r="B113" s="6" t="s">
        <v>320</v>
      </c>
      <c r="C113" s="6" t="s">
        <v>324</v>
      </c>
      <c r="D113" s="6" t="s">
        <v>325</v>
      </c>
      <c r="E113" s="6" t="s">
        <v>326</v>
      </c>
    </row>
    <row r="114" spans="1:5" ht="15">
      <c r="A114" s="5" t="s">
        <v>18</v>
      </c>
      <c r="B114" s="6" t="s">
        <v>320</v>
      </c>
      <c r="C114" s="6" t="s">
        <v>327</v>
      </c>
      <c r="D114" s="6" t="s">
        <v>328</v>
      </c>
      <c r="E114" s="6" t="s">
        <v>329</v>
      </c>
    </row>
    <row r="115" spans="1:5" ht="15">
      <c r="A115" s="5" t="s">
        <v>22</v>
      </c>
      <c r="B115" s="6" t="s">
        <v>320</v>
      </c>
      <c r="C115" s="6" t="s">
        <v>330</v>
      </c>
      <c r="D115" s="6" t="s">
        <v>331</v>
      </c>
      <c r="E115" s="6" t="s">
        <v>332</v>
      </c>
    </row>
    <row r="116" spans="1:5" ht="15">
      <c r="A116" s="5" t="s">
        <v>26</v>
      </c>
      <c r="B116" s="6" t="s">
        <v>320</v>
      </c>
      <c r="C116" s="6" t="s">
        <v>333</v>
      </c>
      <c r="D116" s="6" t="s">
        <v>334</v>
      </c>
      <c r="E116" s="6" t="s">
        <v>335</v>
      </c>
    </row>
    <row r="117" spans="1:5" ht="15">
      <c r="A117" s="5" t="s">
        <v>30</v>
      </c>
      <c r="B117" s="6" t="s">
        <v>320</v>
      </c>
      <c r="C117" s="6" t="s">
        <v>336</v>
      </c>
      <c r="D117" s="6" t="s">
        <v>337</v>
      </c>
      <c r="E117" s="6" t="s">
        <v>338</v>
      </c>
    </row>
    <row r="118" spans="1:5" ht="15">
      <c r="A118" s="5" t="s">
        <v>34</v>
      </c>
      <c r="B118" s="6" t="s">
        <v>320</v>
      </c>
      <c r="C118" s="6" t="s">
        <v>339</v>
      </c>
      <c r="D118" s="6" t="s">
        <v>340</v>
      </c>
      <c r="E118" s="6" t="s">
        <v>341</v>
      </c>
    </row>
    <row r="119" spans="1:5" ht="15">
      <c r="A119" s="5" t="s">
        <v>38</v>
      </c>
      <c r="B119" s="6" t="s">
        <v>320</v>
      </c>
      <c r="C119" s="6" t="s">
        <v>342</v>
      </c>
      <c r="D119" s="6" t="s">
        <v>343</v>
      </c>
      <c r="E119" s="6" t="s">
        <v>344</v>
      </c>
    </row>
    <row r="120" spans="1:5" ht="45">
      <c r="A120" s="5" t="s">
        <v>42</v>
      </c>
      <c r="B120" s="6" t="s">
        <v>320</v>
      </c>
      <c r="C120" s="6" t="s">
        <v>345</v>
      </c>
      <c r="D120" s="6" t="s">
        <v>346</v>
      </c>
      <c r="E120" s="6" t="s">
        <v>347</v>
      </c>
    </row>
    <row r="121" spans="1:5" ht="30">
      <c r="A121" s="5" t="s">
        <v>46</v>
      </c>
      <c r="B121" s="6" t="s">
        <v>320</v>
      </c>
      <c r="C121" s="6" t="s">
        <v>348</v>
      </c>
      <c r="D121" s="6" t="s">
        <v>349</v>
      </c>
      <c r="E121" s="6" t="s">
        <v>350</v>
      </c>
    </row>
    <row r="122" spans="1:5" ht="45">
      <c r="A122" s="5" t="s">
        <v>50</v>
      </c>
      <c r="B122" s="6" t="s">
        <v>320</v>
      </c>
      <c r="C122" s="6" t="s">
        <v>351</v>
      </c>
      <c r="D122" s="6" t="s">
        <v>352</v>
      </c>
      <c r="E122" s="6" t="s">
        <v>353</v>
      </c>
    </row>
    <row r="123" spans="1:5" ht="30">
      <c r="A123" s="5" t="s">
        <v>54</v>
      </c>
      <c r="B123" s="6" t="s">
        <v>354</v>
      </c>
      <c r="C123" s="6" t="s">
        <v>355</v>
      </c>
      <c r="D123" s="6" t="s">
        <v>356</v>
      </c>
      <c r="E123" s="6" t="s">
        <v>357</v>
      </c>
    </row>
    <row r="124" ht="15">
      <c r="A124" s="5" t="s">
        <v>358</v>
      </c>
    </row>
    <row r="125" spans="1:5" ht="15">
      <c r="A125" s="5" t="s">
        <v>9</v>
      </c>
      <c r="B125" s="6" t="s">
        <v>294</v>
      </c>
      <c r="C125" s="6" t="s">
        <v>359</v>
      </c>
      <c r="D125" s="6" t="s">
        <v>360</v>
      </c>
      <c r="E125" s="6" t="s">
        <v>361</v>
      </c>
    </row>
    <row r="126" spans="1:5" ht="30">
      <c r="A126" s="5" t="s">
        <v>14</v>
      </c>
      <c r="B126" s="6" t="s">
        <v>294</v>
      </c>
      <c r="C126" s="6" t="s">
        <v>362</v>
      </c>
      <c r="D126" s="6" t="s">
        <v>363</v>
      </c>
      <c r="E126" s="6" t="s">
        <v>364</v>
      </c>
    </row>
    <row r="127" spans="1:5" ht="15">
      <c r="A127" s="5" t="s">
        <v>18</v>
      </c>
      <c r="B127" s="6" t="s">
        <v>294</v>
      </c>
      <c r="C127" s="6" t="s">
        <v>365</v>
      </c>
      <c r="D127" s="6" t="s">
        <v>366</v>
      </c>
      <c r="E127" s="6" t="s">
        <v>367</v>
      </c>
    </row>
    <row r="128" spans="1:5" ht="15">
      <c r="A128" s="5" t="s">
        <v>22</v>
      </c>
      <c r="B128" s="6" t="s">
        <v>294</v>
      </c>
      <c r="C128" s="6" t="s">
        <v>368</v>
      </c>
      <c r="D128" s="6" t="s">
        <v>369</v>
      </c>
      <c r="E128" s="6" t="s">
        <v>370</v>
      </c>
    </row>
    <row r="129" spans="1:5" ht="15">
      <c r="A129" s="5" t="s">
        <v>26</v>
      </c>
      <c r="B129" s="6" t="s">
        <v>294</v>
      </c>
      <c r="C129" s="6" t="s">
        <v>371</v>
      </c>
      <c r="D129" s="6" t="s">
        <v>372</v>
      </c>
      <c r="E129" s="6" t="s">
        <v>373</v>
      </c>
    </row>
    <row r="130" spans="1:5" ht="15">
      <c r="A130" s="5" t="s">
        <v>30</v>
      </c>
      <c r="B130" s="6" t="s">
        <v>294</v>
      </c>
      <c r="C130" s="6" t="s">
        <v>374</v>
      </c>
      <c r="D130" s="6" t="s">
        <v>375</v>
      </c>
      <c r="E130" s="6" t="s">
        <v>376</v>
      </c>
    </row>
    <row r="131" spans="1:5" ht="15">
      <c r="A131" s="5" t="s">
        <v>34</v>
      </c>
      <c r="B131" s="6" t="s">
        <v>294</v>
      </c>
      <c r="C131" s="6" t="s">
        <v>377</v>
      </c>
      <c r="D131" s="6" t="s">
        <v>378</v>
      </c>
      <c r="E131" s="6" t="s">
        <v>379</v>
      </c>
    </row>
    <row r="132" spans="1:5" ht="15">
      <c r="A132" s="5" t="s">
        <v>38</v>
      </c>
      <c r="B132" s="6" t="s">
        <v>294</v>
      </c>
      <c r="C132" s="6" t="s">
        <v>380</v>
      </c>
      <c r="D132" s="6" t="s">
        <v>381</v>
      </c>
      <c r="E132" s="6" t="s">
        <v>382</v>
      </c>
    </row>
    <row r="133" spans="1:5" ht="45">
      <c r="A133" s="5" t="s">
        <v>42</v>
      </c>
      <c r="B133" s="6" t="s">
        <v>294</v>
      </c>
      <c r="C133" s="6" t="s">
        <v>383</v>
      </c>
      <c r="D133" s="6" t="s">
        <v>384</v>
      </c>
      <c r="E133" s="6" t="s">
        <v>385</v>
      </c>
    </row>
    <row r="134" spans="1:5" ht="30">
      <c r="A134" s="5" t="s">
        <v>46</v>
      </c>
      <c r="B134" s="6" t="s">
        <v>294</v>
      </c>
      <c r="C134" s="6" t="s">
        <v>386</v>
      </c>
      <c r="D134" s="6" t="s">
        <v>387</v>
      </c>
      <c r="E134" s="6" t="s">
        <v>388</v>
      </c>
    </row>
    <row r="135" spans="1:5" ht="45">
      <c r="A135" s="5" t="s">
        <v>50</v>
      </c>
      <c r="B135" s="6" t="s">
        <v>294</v>
      </c>
      <c r="C135" s="6" t="s">
        <v>389</v>
      </c>
      <c r="D135" s="6" t="s">
        <v>390</v>
      </c>
      <c r="E135" s="6" t="s">
        <v>391</v>
      </c>
    </row>
    <row r="136" spans="1:5" ht="30">
      <c r="A136" s="5" t="s">
        <v>54</v>
      </c>
      <c r="B136" s="6" t="s">
        <v>392</v>
      </c>
      <c r="C136" s="6" t="s">
        <v>393</v>
      </c>
      <c r="D136" s="6" t="s">
        <v>394</v>
      </c>
      <c r="E136" s="6" t="s">
        <v>395</v>
      </c>
    </row>
    <row r="137" ht="15">
      <c r="A137" s="5" t="s">
        <v>396</v>
      </c>
    </row>
    <row r="138" spans="1:5" ht="15">
      <c r="A138" s="5" t="s">
        <v>9</v>
      </c>
      <c r="B138" s="6" t="s">
        <v>294</v>
      </c>
      <c r="C138" s="6" t="s">
        <v>397</v>
      </c>
      <c r="D138" s="6" t="s">
        <v>398</v>
      </c>
      <c r="E138" s="6" t="s">
        <v>399</v>
      </c>
    </row>
    <row r="139" spans="1:5" ht="30">
      <c r="A139" s="5" t="s">
        <v>14</v>
      </c>
      <c r="B139" s="6" t="s">
        <v>294</v>
      </c>
      <c r="C139" s="6" t="s">
        <v>400</v>
      </c>
      <c r="D139" s="6" t="s">
        <v>401</v>
      </c>
      <c r="E139" s="6" t="s">
        <v>402</v>
      </c>
    </row>
    <row r="140" spans="1:5" ht="15">
      <c r="A140" s="5" t="s">
        <v>18</v>
      </c>
      <c r="B140" s="6" t="s">
        <v>403</v>
      </c>
      <c r="C140" s="6" t="s">
        <v>404</v>
      </c>
      <c r="D140" s="6" t="s">
        <v>405</v>
      </c>
      <c r="E140" s="6" t="s">
        <v>406</v>
      </c>
    </row>
    <row r="141" spans="1:5" ht="15">
      <c r="A141" s="5" t="s">
        <v>22</v>
      </c>
      <c r="B141" s="6" t="s">
        <v>407</v>
      </c>
      <c r="C141" s="6" t="s">
        <v>408</v>
      </c>
      <c r="D141" s="6" t="s">
        <v>409</v>
      </c>
      <c r="E141" s="6" t="s">
        <v>410</v>
      </c>
    </row>
    <row r="142" spans="1:5" ht="15">
      <c r="A142" s="5" t="s">
        <v>26</v>
      </c>
      <c r="B142" s="6" t="s">
        <v>407</v>
      </c>
      <c r="C142" s="6" t="s">
        <v>411</v>
      </c>
      <c r="D142" s="6" t="s">
        <v>412</v>
      </c>
      <c r="E142" s="6" t="s">
        <v>413</v>
      </c>
    </row>
    <row r="143" spans="1:5" ht="15">
      <c r="A143" s="5" t="s">
        <v>30</v>
      </c>
      <c r="B143" s="6" t="s">
        <v>414</v>
      </c>
      <c r="C143" s="6" t="s">
        <v>415</v>
      </c>
      <c r="D143" s="6" t="s">
        <v>416</v>
      </c>
      <c r="E143" s="6" t="s">
        <v>417</v>
      </c>
    </row>
    <row r="144" spans="1:5" ht="15">
      <c r="A144" s="5" t="s">
        <v>34</v>
      </c>
      <c r="B144" s="6" t="s">
        <v>414</v>
      </c>
      <c r="C144" s="6" t="s">
        <v>418</v>
      </c>
      <c r="D144" s="6" t="s">
        <v>419</v>
      </c>
      <c r="E144" s="6" t="s">
        <v>420</v>
      </c>
    </row>
    <row r="145" spans="1:5" ht="15">
      <c r="A145" s="5" t="s">
        <v>38</v>
      </c>
      <c r="B145" s="6" t="s">
        <v>414</v>
      </c>
      <c r="C145" s="6" t="s">
        <v>421</v>
      </c>
      <c r="D145" s="6" t="s">
        <v>422</v>
      </c>
      <c r="E145" s="6" t="s">
        <v>423</v>
      </c>
    </row>
    <row r="146" spans="1:5" ht="45">
      <c r="A146" s="5" t="s">
        <v>42</v>
      </c>
      <c r="B146" s="6" t="s">
        <v>414</v>
      </c>
      <c r="C146" s="6" t="s">
        <v>424</v>
      </c>
      <c r="D146" s="6" t="s">
        <v>425</v>
      </c>
      <c r="E146" s="6" t="s">
        <v>426</v>
      </c>
    </row>
    <row r="147" spans="1:5" ht="30">
      <c r="A147" s="5" t="s">
        <v>46</v>
      </c>
      <c r="B147" s="6" t="s">
        <v>427</v>
      </c>
      <c r="C147" s="6" t="s">
        <v>428</v>
      </c>
      <c r="D147" s="6" t="s">
        <v>429</v>
      </c>
      <c r="E147" s="6" t="s">
        <v>430</v>
      </c>
    </row>
    <row r="148" spans="1:5" ht="45">
      <c r="A148" s="5" t="s">
        <v>50</v>
      </c>
      <c r="B148" s="6" t="s">
        <v>431</v>
      </c>
      <c r="C148" s="6" t="s">
        <v>432</v>
      </c>
      <c r="D148" s="6" t="s">
        <v>433</v>
      </c>
      <c r="E148" s="6" t="s">
        <v>434</v>
      </c>
    </row>
    <row r="149" spans="1:5" ht="30">
      <c r="A149" s="5" t="s">
        <v>54</v>
      </c>
      <c r="B149" s="6" t="s">
        <v>435</v>
      </c>
      <c r="C149" s="6" t="s">
        <v>436</v>
      </c>
      <c r="D149" s="6" t="s">
        <v>437</v>
      </c>
      <c r="E149" s="6" t="s">
        <v>438</v>
      </c>
    </row>
    <row r="150" ht="15">
      <c r="A150" s="5" t="s">
        <v>439</v>
      </c>
    </row>
    <row r="151" spans="1:5" ht="15">
      <c r="A151" s="5" t="s">
        <v>9</v>
      </c>
      <c r="B151" s="6" t="s">
        <v>435</v>
      </c>
      <c r="C151" s="6" t="s">
        <v>440</v>
      </c>
      <c r="D151" s="6" t="s">
        <v>441</v>
      </c>
      <c r="E151" s="6" t="s">
        <v>344</v>
      </c>
    </row>
    <row r="152" spans="1:5" ht="30">
      <c r="A152" s="5" t="s">
        <v>14</v>
      </c>
      <c r="B152" s="6" t="s">
        <v>442</v>
      </c>
      <c r="C152" s="6" t="s">
        <v>443</v>
      </c>
      <c r="D152" s="6" t="s">
        <v>444</v>
      </c>
      <c r="E152" s="6" t="s">
        <v>445</v>
      </c>
    </row>
    <row r="153" spans="1:5" ht="15">
      <c r="A153" s="5" t="s">
        <v>18</v>
      </c>
      <c r="B153" s="6" t="s">
        <v>446</v>
      </c>
      <c r="C153" s="6" t="s">
        <v>447</v>
      </c>
      <c r="D153" s="6" t="s">
        <v>448</v>
      </c>
      <c r="E153" s="6" t="s">
        <v>449</v>
      </c>
    </row>
    <row r="154" spans="1:5" ht="15">
      <c r="A154" s="5" t="s">
        <v>22</v>
      </c>
      <c r="B154" s="6" t="s">
        <v>450</v>
      </c>
      <c r="C154" s="6" t="s">
        <v>451</v>
      </c>
      <c r="D154" s="6" t="s">
        <v>452</v>
      </c>
      <c r="E154" s="6" t="s">
        <v>329</v>
      </c>
    </row>
    <row r="155" spans="1:5" ht="15">
      <c r="A155" s="5" t="s">
        <v>26</v>
      </c>
      <c r="B155" s="6" t="s">
        <v>450</v>
      </c>
      <c r="C155" s="6" t="s">
        <v>453</v>
      </c>
      <c r="D155" s="6" t="s">
        <v>454</v>
      </c>
      <c r="E155" s="6" t="s">
        <v>455</v>
      </c>
    </row>
    <row r="156" spans="1:5" ht="15">
      <c r="A156" s="5" t="s">
        <v>30</v>
      </c>
      <c r="B156" s="6" t="s">
        <v>456</v>
      </c>
      <c r="C156" s="6" t="s">
        <v>457</v>
      </c>
      <c r="D156" s="6" t="s">
        <v>458</v>
      </c>
      <c r="E156" s="6" t="s">
        <v>459</v>
      </c>
    </row>
    <row r="157" spans="1:5" ht="15">
      <c r="A157" s="5" t="s">
        <v>34</v>
      </c>
      <c r="B157" s="6" t="s">
        <v>456</v>
      </c>
      <c r="C157" s="6" t="s">
        <v>460</v>
      </c>
      <c r="D157" s="6" t="s">
        <v>461</v>
      </c>
      <c r="E157" s="6" t="s">
        <v>462</v>
      </c>
    </row>
    <row r="158" spans="1:5" ht="15">
      <c r="A158" s="5" t="s">
        <v>38</v>
      </c>
      <c r="B158" s="6" t="s">
        <v>456</v>
      </c>
      <c r="C158" s="6" t="s">
        <v>463</v>
      </c>
      <c r="D158" s="6" t="s">
        <v>464</v>
      </c>
      <c r="E158" s="6" t="s">
        <v>465</v>
      </c>
    </row>
    <row r="159" spans="1:5" ht="45">
      <c r="A159" s="5" t="s">
        <v>42</v>
      </c>
      <c r="B159" s="6" t="s">
        <v>466</v>
      </c>
      <c r="C159" s="6" t="s">
        <v>467</v>
      </c>
      <c r="D159" s="6" t="s">
        <v>468</v>
      </c>
      <c r="E159" s="6" t="s">
        <v>469</v>
      </c>
    </row>
    <row r="160" spans="1:5" ht="30">
      <c r="A160" s="5" t="s">
        <v>46</v>
      </c>
      <c r="B160" s="6" t="s">
        <v>466</v>
      </c>
      <c r="C160" s="6" t="s">
        <v>470</v>
      </c>
      <c r="D160" s="6" t="s">
        <v>471</v>
      </c>
      <c r="E160" s="6" t="s">
        <v>472</v>
      </c>
    </row>
    <row r="161" spans="1:5" ht="45">
      <c r="A161" s="5" t="s">
        <v>50</v>
      </c>
      <c r="B161" s="6" t="s">
        <v>466</v>
      </c>
      <c r="C161" s="6" t="s">
        <v>473</v>
      </c>
      <c r="D161" s="6" t="s">
        <v>474</v>
      </c>
      <c r="E161" s="6" t="s">
        <v>475</v>
      </c>
    </row>
    <row r="162" spans="1:5" ht="30">
      <c r="A162" s="5" t="s">
        <v>54</v>
      </c>
      <c r="B162" s="6" t="s">
        <v>466</v>
      </c>
      <c r="C162" s="6" t="s">
        <v>476</v>
      </c>
      <c r="D162" s="6" t="s">
        <v>477</v>
      </c>
      <c r="E162" s="6" t="s">
        <v>478</v>
      </c>
    </row>
    <row r="163" ht="15">
      <c r="A163" s="5" t="s">
        <v>479</v>
      </c>
    </row>
    <row r="164" spans="1:5" ht="15">
      <c r="A164" s="5" t="s">
        <v>9</v>
      </c>
      <c r="B164" s="6" t="s">
        <v>466</v>
      </c>
      <c r="C164" s="6" t="s">
        <v>480</v>
      </c>
      <c r="D164" s="6" t="s">
        <v>481</v>
      </c>
      <c r="E164" s="6" t="s">
        <v>482</v>
      </c>
    </row>
    <row r="165" spans="1:5" ht="30">
      <c r="A165" s="5" t="s">
        <v>14</v>
      </c>
      <c r="B165" s="6" t="s">
        <v>466</v>
      </c>
      <c r="C165" s="6" t="s">
        <v>483</v>
      </c>
      <c r="D165" s="6" t="s">
        <v>484</v>
      </c>
      <c r="E165" s="6" t="s">
        <v>485</v>
      </c>
    </row>
    <row r="166" spans="1:5" ht="15">
      <c r="A166" s="5" t="s">
        <v>18</v>
      </c>
      <c r="B166" s="6" t="s">
        <v>466</v>
      </c>
      <c r="C166" s="6" t="s">
        <v>486</v>
      </c>
      <c r="D166" s="6" t="s">
        <v>487</v>
      </c>
      <c r="E166" s="6" t="s">
        <v>488</v>
      </c>
    </row>
    <row r="167" spans="1:5" ht="15">
      <c r="A167" s="5" t="s">
        <v>22</v>
      </c>
      <c r="B167" s="6" t="s">
        <v>466</v>
      </c>
      <c r="C167" s="6" t="s">
        <v>489</v>
      </c>
      <c r="D167" s="6" t="s">
        <v>490</v>
      </c>
      <c r="E167" s="6" t="s">
        <v>491</v>
      </c>
    </row>
    <row r="168" spans="1:5" ht="15">
      <c r="A168" s="5" t="s">
        <v>26</v>
      </c>
      <c r="B168" s="6" t="s">
        <v>466</v>
      </c>
      <c r="C168" s="6" t="s">
        <v>492</v>
      </c>
      <c r="D168" s="6" t="s">
        <v>493</v>
      </c>
      <c r="E168" s="6" t="s">
        <v>494</v>
      </c>
    </row>
    <row r="169" spans="1:5" ht="15">
      <c r="A169" s="5" t="s">
        <v>30</v>
      </c>
      <c r="B169" s="6" t="s">
        <v>495</v>
      </c>
      <c r="C169" s="6" t="s">
        <v>496</v>
      </c>
      <c r="D169" s="6" t="s">
        <v>497</v>
      </c>
      <c r="E169" s="6" t="s">
        <v>498</v>
      </c>
    </row>
    <row r="170" spans="1:5" ht="15">
      <c r="A170" s="5" t="s">
        <v>34</v>
      </c>
      <c r="B170" s="6" t="s">
        <v>495</v>
      </c>
      <c r="C170" s="6" t="s">
        <v>499</v>
      </c>
      <c r="D170" s="6" t="s">
        <v>500</v>
      </c>
      <c r="E170" s="6" t="s">
        <v>501</v>
      </c>
    </row>
    <row r="171" spans="1:5" ht="15">
      <c r="A171" s="5" t="s">
        <v>38</v>
      </c>
      <c r="B171" s="6" t="s">
        <v>495</v>
      </c>
      <c r="C171" s="6" t="s">
        <v>502</v>
      </c>
      <c r="D171" s="6" t="s">
        <v>503</v>
      </c>
      <c r="E171" s="6" t="s">
        <v>504</v>
      </c>
    </row>
    <row r="172" spans="1:5" ht="45">
      <c r="A172" s="5" t="s">
        <v>42</v>
      </c>
      <c r="B172" s="6" t="s">
        <v>505</v>
      </c>
      <c r="C172" s="6" t="s">
        <v>506</v>
      </c>
      <c r="D172" s="6" t="s">
        <v>507</v>
      </c>
      <c r="E172" s="6" t="s">
        <v>508</v>
      </c>
    </row>
    <row r="173" spans="1:5" ht="30">
      <c r="A173" s="5" t="s">
        <v>46</v>
      </c>
      <c r="B173" s="6" t="s">
        <v>505</v>
      </c>
      <c r="C173" s="6" t="s">
        <v>509</v>
      </c>
      <c r="D173" s="6" t="s">
        <v>510</v>
      </c>
      <c r="E173" s="6" t="s">
        <v>511</v>
      </c>
    </row>
    <row r="174" spans="1:5" ht="45">
      <c r="A174" s="5" t="s">
        <v>50</v>
      </c>
      <c r="B174" s="6" t="s">
        <v>505</v>
      </c>
      <c r="C174" s="6" t="s">
        <v>512</v>
      </c>
      <c r="D174" s="6" t="s">
        <v>513</v>
      </c>
      <c r="E174" s="6" t="s">
        <v>514</v>
      </c>
    </row>
    <row r="175" spans="1:5" ht="30">
      <c r="A175" s="5" t="s">
        <v>54</v>
      </c>
      <c r="B175" s="6" t="s">
        <v>505</v>
      </c>
      <c r="C175" s="6" t="s">
        <v>515</v>
      </c>
      <c r="D175" s="6" t="s">
        <v>516</v>
      </c>
      <c r="E175" s="6" t="s">
        <v>517</v>
      </c>
    </row>
    <row r="176" ht="15">
      <c r="A176" s="5" t="s">
        <v>518</v>
      </c>
    </row>
    <row r="177" spans="1:5" ht="15">
      <c r="A177" s="5" t="s">
        <v>9</v>
      </c>
      <c r="B177" s="6" t="s">
        <v>519</v>
      </c>
      <c r="C177" s="6" t="s">
        <v>520</v>
      </c>
      <c r="D177" s="6" t="s">
        <v>521</v>
      </c>
      <c r="E177" s="6" t="s">
        <v>522</v>
      </c>
    </row>
    <row r="178" spans="1:5" ht="30">
      <c r="A178" s="5" t="s">
        <v>14</v>
      </c>
      <c r="B178" s="6" t="s">
        <v>519</v>
      </c>
      <c r="C178" s="6" t="s">
        <v>523</v>
      </c>
      <c r="D178" s="6" t="s">
        <v>524</v>
      </c>
      <c r="E178" s="6" t="s">
        <v>525</v>
      </c>
    </row>
    <row r="179" spans="1:5" ht="15">
      <c r="A179" s="5" t="s">
        <v>18</v>
      </c>
      <c r="B179" s="6" t="s">
        <v>519</v>
      </c>
      <c r="C179" s="6" t="s">
        <v>526</v>
      </c>
      <c r="D179" s="6" t="s">
        <v>527</v>
      </c>
      <c r="E179" s="6" t="s">
        <v>528</v>
      </c>
    </row>
    <row r="180" spans="1:5" ht="15">
      <c r="A180" s="5" t="s">
        <v>22</v>
      </c>
      <c r="B180" s="6" t="s">
        <v>519</v>
      </c>
      <c r="C180" s="6" t="s">
        <v>529</v>
      </c>
      <c r="D180" s="6" t="s">
        <v>530</v>
      </c>
      <c r="E180" s="6" t="s">
        <v>531</v>
      </c>
    </row>
    <row r="181" spans="1:5" ht="15">
      <c r="A181" s="5" t="s">
        <v>26</v>
      </c>
      <c r="B181" s="6" t="s">
        <v>519</v>
      </c>
      <c r="C181" s="6" t="s">
        <v>532</v>
      </c>
      <c r="D181" s="6" t="s">
        <v>533</v>
      </c>
      <c r="E181" s="6" t="s">
        <v>534</v>
      </c>
    </row>
    <row r="182" spans="1:5" ht="15">
      <c r="A182" s="5" t="s">
        <v>30</v>
      </c>
      <c r="B182" s="6" t="s">
        <v>519</v>
      </c>
      <c r="C182" s="6" t="s">
        <v>535</v>
      </c>
      <c r="D182" s="6" t="s">
        <v>536</v>
      </c>
      <c r="E182" s="6" t="s">
        <v>537</v>
      </c>
    </row>
    <row r="183" spans="1:5" ht="15">
      <c r="A183" s="5" t="s">
        <v>34</v>
      </c>
      <c r="B183" s="6" t="s">
        <v>519</v>
      </c>
      <c r="C183" s="6" t="s">
        <v>538</v>
      </c>
      <c r="D183" s="6" t="s">
        <v>539</v>
      </c>
      <c r="E183" s="6" t="s">
        <v>540</v>
      </c>
    </row>
    <row r="184" spans="1:5" ht="15">
      <c r="A184" s="5" t="s">
        <v>38</v>
      </c>
      <c r="B184" s="6" t="s">
        <v>519</v>
      </c>
      <c r="C184" s="6" t="s">
        <v>541</v>
      </c>
      <c r="D184" s="6" t="s">
        <v>542</v>
      </c>
      <c r="E184" s="6" t="s">
        <v>543</v>
      </c>
    </row>
    <row r="185" spans="1:5" ht="45">
      <c r="A185" s="5" t="s">
        <v>42</v>
      </c>
      <c r="B185" s="6" t="s">
        <v>519</v>
      </c>
      <c r="C185" s="6" t="s">
        <v>544</v>
      </c>
      <c r="D185" s="6" t="s">
        <v>545</v>
      </c>
      <c r="E185" s="6" t="s">
        <v>546</v>
      </c>
    </row>
    <row r="186" spans="1:5" ht="30">
      <c r="A186" s="5" t="s">
        <v>46</v>
      </c>
      <c r="B186" s="6" t="s">
        <v>519</v>
      </c>
      <c r="C186" s="6" t="s">
        <v>547</v>
      </c>
      <c r="D186" s="6" t="s">
        <v>548</v>
      </c>
      <c r="E186" s="6" t="s">
        <v>549</v>
      </c>
    </row>
    <row r="187" spans="1:5" ht="45">
      <c r="A187" s="5" t="s">
        <v>50</v>
      </c>
      <c r="B187" s="6" t="s">
        <v>519</v>
      </c>
      <c r="C187" s="6" t="s">
        <v>550</v>
      </c>
      <c r="D187" s="6" t="s">
        <v>551</v>
      </c>
      <c r="E187" s="6" t="s">
        <v>552</v>
      </c>
    </row>
    <row r="188" spans="1:5" ht="30">
      <c r="A188" s="5" t="s">
        <v>54</v>
      </c>
      <c r="B188" s="6" t="s">
        <v>519</v>
      </c>
      <c r="C188" s="6" t="s">
        <v>553</v>
      </c>
      <c r="D188" s="6" t="s">
        <v>554</v>
      </c>
      <c r="E188" s="6" t="s">
        <v>555</v>
      </c>
    </row>
    <row r="189" ht="15">
      <c r="A189" s="5" t="s">
        <v>556</v>
      </c>
    </row>
    <row r="190" spans="1:5" ht="15">
      <c r="A190" s="5" t="s">
        <v>9</v>
      </c>
      <c r="B190" s="6" t="s">
        <v>519</v>
      </c>
      <c r="C190" s="6" t="s">
        <v>557</v>
      </c>
      <c r="D190" s="6" t="s">
        <v>558</v>
      </c>
      <c r="E190" s="6" t="s">
        <v>559</v>
      </c>
    </row>
    <row r="191" spans="1:5" ht="30">
      <c r="A191" s="5" t="s">
        <v>14</v>
      </c>
      <c r="B191" s="6" t="s">
        <v>519</v>
      </c>
      <c r="C191" s="6" t="s">
        <v>560</v>
      </c>
      <c r="D191" s="6" t="s">
        <v>561</v>
      </c>
      <c r="E191" s="6" t="s">
        <v>562</v>
      </c>
    </row>
    <row r="192" spans="1:5" ht="15">
      <c r="A192" s="5" t="s">
        <v>18</v>
      </c>
      <c r="B192" s="6" t="s">
        <v>519</v>
      </c>
      <c r="C192" s="6" t="s">
        <v>563</v>
      </c>
      <c r="D192" s="6" t="s">
        <v>564</v>
      </c>
      <c r="E192" s="6" t="s">
        <v>565</v>
      </c>
    </row>
    <row r="193" spans="1:5" ht="15">
      <c r="A193" s="5" t="s">
        <v>22</v>
      </c>
      <c r="B193" s="6" t="s">
        <v>519</v>
      </c>
      <c r="C193" s="6" t="s">
        <v>566</v>
      </c>
      <c r="D193" s="6" t="s">
        <v>567</v>
      </c>
      <c r="E193" s="6" t="s">
        <v>568</v>
      </c>
    </row>
    <row r="194" spans="1:5" ht="15">
      <c r="A194" s="5" t="s">
        <v>26</v>
      </c>
      <c r="B194" s="6" t="s">
        <v>569</v>
      </c>
      <c r="C194" s="6" t="s">
        <v>570</v>
      </c>
      <c r="D194" s="6" t="s">
        <v>571</v>
      </c>
      <c r="E194" s="6" t="s">
        <v>572</v>
      </c>
    </row>
    <row r="195" spans="1:5" ht="15">
      <c r="A195" s="5" t="s">
        <v>30</v>
      </c>
      <c r="B195" s="6" t="s">
        <v>569</v>
      </c>
      <c r="C195" s="6" t="s">
        <v>573</v>
      </c>
      <c r="D195" s="6" t="s">
        <v>574</v>
      </c>
      <c r="E195" s="6" t="s">
        <v>575</v>
      </c>
    </row>
    <row r="196" spans="1:5" ht="15">
      <c r="A196" s="5" t="s">
        <v>34</v>
      </c>
      <c r="B196" s="6" t="s">
        <v>569</v>
      </c>
      <c r="C196" s="6" t="s">
        <v>576</v>
      </c>
      <c r="D196" s="6" t="s">
        <v>577</v>
      </c>
      <c r="E196" s="6" t="s">
        <v>578</v>
      </c>
    </row>
    <row r="197" spans="1:5" ht="15">
      <c r="A197" s="5" t="s">
        <v>38</v>
      </c>
      <c r="B197" s="6" t="s">
        <v>569</v>
      </c>
      <c r="C197" s="6" t="s">
        <v>579</v>
      </c>
      <c r="D197" s="6" t="s">
        <v>580</v>
      </c>
      <c r="E197" s="6" t="s">
        <v>581</v>
      </c>
    </row>
    <row r="198" spans="1:5" ht="45">
      <c r="A198" s="5" t="s">
        <v>42</v>
      </c>
      <c r="B198" s="6" t="s">
        <v>569</v>
      </c>
      <c r="C198" s="6" t="s">
        <v>582</v>
      </c>
      <c r="D198" s="6" t="s">
        <v>583</v>
      </c>
      <c r="E198" s="6" t="s">
        <v>584</v>
      </c>
    </row>
    <row r="199" spans="1:5" ht="30">
      <c r="A199" s="5" t="s">
        <v>46</v>
      </c>
      <c r="B199" s="6" t="s">
        <v>585</v>
      </c>
      <c r="C199" s="6" t="s">
        <v>586</v>
      </c>
      <c r="D199" s="6" t="s">
        <v>587</v>
      </c>
      <c r="E199" s="6" t="s">
        <v>588</v>
      </c>
    </row>
    <row r="200" spans="1:5" ht="45">
      <c r="A200" s="5" t="s">
        <v>50</v>
      </c>
      <c r="B200" s="6" t="s">
        <v>585</v>
      </c>
      <c r="C200" s="6" t="s">
        <v>589</v>
      </c>
      <c r="D200" s="6" t="s">
        <v>590</v>
      </c>
      <c r="E200" s="6" t="s">
        <v>591</v>
      </c>
    </row>
    <row r="201" spans="1:5" ht="30">
      <c r="A201" s="5" t="s">
        <v>54</v>
      </c>
      <c r="B201" s="6" t="s">
        <v>585</v>
      </c>
      <c r="C201" s="6" t="s">
        <v>592</v>
      </c>
      <c r="D201" s="6" t="s">
        <v>593</v>
      </c>
      <c r="E201" s="6" t="s">
        <v>594</v>
      </c>
    </row>
    <row r="202" ht="15">
      <c r="A202" s="5" t="s">
        <v>595</v>
      </c>
    </row>
    <row r="203" spans="1:5" ht="15">
      <c r="A203" s="5" t="s">
        <v>9</v>
      </c>
      <c r="B203" s="6" t="s">
        <v>585</v>
      </c>
      <c r="C203" s="6" t="s">
        <v>596</v>
      </c>
      <c r="D203" s="6" t="s">
        <v>597</v>
      </c>
      <c r="E203" s="6" t="s">
        <v>598</v>
      </c>
    </row>
    <row r="204" spans="1:5" ht="30">
      <c r="A204" s="5" t="s">
        <v>14</v>
      </c>
      <c r="B204" s="6" t="s">
        <v>585</v>
      </c>
      <c r="C204" s="6" t="s">
        <v>599</v>
      </c>
      <c r="D204" s="6" t="s">
        <v>600</v>
      </c>
      <c r="E204" s="6" t="s">
        <v>601</v>
      </c>
    </row>
    <row r="205" spans="1:5" ht="15">
      <c r="A205" s="5" t="s">
        <v>18</v>
      </c>
      <c r="B205" s="6" t="s">
        <v>585</v>
      </c>
      <c r="C205" s="6" t="s">
        <v>602</v>
      </c>
      <c r="D205" s="6" t="s">
        <v>603</v>
      </c>
      <c r="E205" s="6" t="s">
        <v>604</v>
      </c>
    </row>
    <row r="206" spans="1:5" ht="15">
      <c r="A206" s="5" t="s">
        <v>22</v>
      </c>
      <c r="B206" s="6" t="s">
        <v>605</v>
      </c>
      <c r="C206" s="6" t="s">
        <v>606</v>
      </c>
      <c r="D206" s="6" t="s">
        <v>607</v>
      </c>
      <c r="E206" s="6" t="s">
        <v>608</v>
      </c>
    </row>
    <row r="207" spans="1:5" ht="15">
      <c r="A207" s="5" t="s">
        <v>26</v>
      </c>
      <c r="B207" s="6" t="s">
        <v>605</v>
      </c>
      <c r="C207" s="6" t="s">
        <v>609</v>
      </c>
      <c r="D207" s="6" t="s">
        <v>610</v>
      </c>
      <c r="E207" s="6" t="s">
        <v>611</v>
      </c>
    </row>
    <row r="208" spans="1:5" ht="15">
      <c r="A208" s="5" t="s">
        <v>30</v>
      </c>
      <c r="B208" s="6" t="s">
        <v>605</v>
      </c>
      <c r="C208" s="6" t="s">
        <v>612</v>
      </c>
      <c r="D208" s="6" t="s">
        <v>613</v>
      </c>
      <c r="E208" s="6" t="s">
        <v>614</v>
      </c>
    </row>
    <row r="209" spans="1:5" ht="15">
      <c r="A209" s="5" t="s">
        <v>34</v>
      </c>
      <c r="B209" s="6" t="s">
        <v>605</v>
      </c>
      <c r="C209" s="6" t="s">
        <v>615</v>
      </c>
      <c r="D209" s="6" t="s">
        <v>616</v>
      </c>
      <c r="E209" s="6" t="s">
        <v>617</v>
      </c>
    </row>
    <row r="210" spans="1:5" ht="15">
      <c r="A210" s="5" t="s">
        <v>38</v>
      </c>
      <c r="B210" s="6" t="s">
        <v>618</v>
      </c>
      <c r="C210" s="6" t="s">
        <v>619</v>
      </c>
      <c r="D210" s="6" t="s">
        <v>620</v>
      </c>
      <c r="E210" s="6" t="s">
        <v>621</v>
      </c>
    </row>
    <row r="211" spans="1:5" ht="45">
      <c r="A211" s="5" t="s">
        <v>42</v>
      </c>
      <c r="B211" s="6" t="s">
        <v>605</v>
      </c>
      <c r="C211" s="6" t="s">
        <v>622</v>
      </c>
      <c r="D211" s="6" t="s">
        <v>623</v>
      </c>
      <c r="E211" s="6" t="s">
        <v>624</v>
      </c>
    </row>
    <row r="212" spans="1:5" ht="30">
      <c r="A212" s="5" t="s">
        <v>46</v>
      </c>
      <c r="B212" s="6" t="s">
        <v>605</v>
      </c>
      <c r="C212" s="6" t="s">
        <v>625</v>
      </c>
      <c r="D212" s="6" t="s">
        <v>626</v>
      </c>
      <c r="E212" s="6" t="s">
        <v>627</v>
      </c>
    </row>
    <row r="213" spans="1:5" ht="45">
      <c r="A213" s="5" t="s">
        <v>50</v>
      </c>
      <c r="B213" s="6" t="s">
        <v>605</v>
      </c>
      <c r="C213" s="6" t="s">
        <v>628</v>
      </c>
      <c r="D213" s="6" t="s">
        <v>629</v>
      </c>
      <c r="E213" s="6" t="s">
        <v>630</v>
      </c>
    </row>
    <row r="214" spans="1:5" ht="30">
      <c r="A214" s="5" t="s">
        <v>54</v>
      </c>
      <c r="B214" s="6" t="s">
        <v>605</v>
      </c>
      <c r="C214" s="6" t="s">
        <v>631</v>
      </c>
      <c r="D214" s="6" t="s">
        <v>632</v>
      </c>
      <c r="E214" s="6" t="s">
        <v>633</v>
      </c>
    </row>
    <row r="215" ht="15">
      <c r="A215" s="5" t="s">
        <v>634</v>
      </c>
    </row>
    <row r="216" spans="1:5" ht="15">
      <c r="A216" s="5" t="s">
        <v>9</v>
      </c>
      <c r="B216" s="6" t="s">
        <v>635</v>
      </c>
      <c r="C216" s="6" t="s">
        <v>636</v>
      </c>
      <c r="D216" s="6" t="s">
        <v>637</v>
      </c>
      <c r="E216" s="6" t="s">
        <v>638</v>
      </c>
    </row>
    <row r="217" spans="1:5" ht="30">
      <c r="A217" s="5" t="s">
        <v>14</v>
      </c>
      <c r="B217" s="6" t="s">
        <v>635</v>
      </c>
      <c r="C217" s="6" t="s">
        <v>639</v>
      </c>
      <c r="D217" s="6" t="s">
        <v>640</v>
      </c>
      <c r="E217" s="6" t="s">
        <v>641</v>
      </c>
    </row>
    <row r="218" spans="1:5" ht="15">
      <c r="A218" s="5" t="s">
        <v>18</v>
      </c>
      <c r="B218" s="6" t="s">
        <v>635</v>
      </c>
      <c r="C218" s="6" t="s">
        <v>642</v>
      </c>
      <c r="D218" s="6" t="s">
        <v>643</v>
      </c>
      <c r="E218" s="6" t="s">
        <v>644</v>
      </c>
    </row>
    <row r="219" spans="1:5" ht="15">
      <c r="A219" s="5" t="s">
        <v>22</v>
      </c>
      <c r="B219" s="6" t="s">
        <v>635</v>
      </c>
      <c r="C219" s="6" t="s">
        <v>645</v>
      </c>
      <c r="D219" s="6" t="s">
        <v>646</v>
      </c>
      <c r="E219" s="6" t="s">
        <v>647</v>
      </c>
    </row>
    <row r="220" spans="1:5" ht="15">
      <c r="A220" s="5" t="s">
        <v>26</v>
      </c>
      <c r="B220" s="6" t="s">
        <v>635</v>
      </c>
      <c r="C220" s="6" t="s">
        <v>648</v>
      </c>
      <c r="D220" s="6" t="s">
        <v>649</v>
      </c>
      <c r="E220" s="6" t="s">
        <v>650</v>
      </c>
    </row>
    <row r="221" spans="1:5" ht="15">
      <c r="A221" s="5" t="s">
        <v>30</v>
      </c>
      <c r="B221" s="6" t="s">
        <v>635</v>
      </c>
      <c r="C221" s="6" t="s">
        <v>651</v>
      </c>
      <c r="D221" s="6" t="s">
        <v>652</v>
      </c>
      <c r="E221" s="6" t="s">
        <v>653</v>
      </c>
    </row>
    <row r="222" spans="1:5" ht="15">
      <c r="A222" s="5" t="s">
        <v>34</v>
      </c>
      <c r="B222" s="6" t="s">
        <v>635</v>
      </c>
      <c r="C222" s="6" t="s">
        <v>654</v>
      </c>
      <c r="D222" s="6" t="s">
        <v>655</v>
      </c>
      <c r="E222" s="6" t="s">
        <v>656</v>
      </c>
    </row>
    <row r="223" spans="1:5" ht="15">
      <c r="A223" s="5" t="s">
        <v>38</v>
      </c>
      <c r="B223" s="6" t="s">
        <v>635</v>
      </c>
      <c r="C223" s="6" t="s">
        <v>657</v>
      </c>
      <c r="D223" s="6" t="s">
        <v>658</v>
      </c>
      <c r="E223" s="6" t="s">
        <v>659</v>
      </c>
    </row>
    <row r="224" spans="1:5" ht="45">
      <c r="A224" s="5" t="s">
        <v>42</v>
      </c>
      <c r="B224" s="6" t="s">
        <v>635</v>
      </c>
      <c r="C224" s="6" t="s">
        <v>660</v>
      </c>
      <c r="D224" s="6" t="s">
        <v>661</v>
      </c>
      <c r="E224" s="6" t="s">
        <v>662</v>
      </c>
    </row>
    <row r="225" spans="1:5" ht="30">
      <c r="A225" s="5" t="s">
        <v>46</v>
      </c>
      <c r="B225" s="6" t="s">
        <v>635</v>
      </c>
      <c r="C225" s="6" t="s">
        <v>663</v>
      </c>
      <c r="D225" s="6" t="s">
        <v>664</v>
      </c>
      <c r="E225" s="6" t="s">
        <v>665</v>
      </c>
    </row>
    <row r="226" spans="1:5" ht="45">
      <c r="A226" s="5" t="s">
        <v>50</v>
      </c>
      <c r="B226" s="6" t="s">
        <v>635</v>
      </c>
      <c r="C226" s="6" t="s">
        <v>666</v>
      </c>
      <c r="D226" s="6" t="s">
        <v>667</v>
      </c>
      <c r="E226" s="6" t="s">
        <v>668</v>
      </c>
    </row>
    <row r="227" spans="1:5" ht="30">
      <c r="A227" s="5" t="s">
        <v>54</v>
      </c>
      <c r="B227" s="6" t="s">
        <v>635</v>
      </c>
      <c r="C227" s="6" t="s">
        <v>669</v>
      </c>
      <c r="D227" s="6" t="s">
        <v>670</v>
      </c>
      <c r="E227" s="6" t="s">
        <v>671</v>
      </c>
    </row>
    <row r="228" ht="15">
      <c r="A228" s="5" t="s">
        <v>672</v>
      </c>
    </row>
    <row r="229" spans="1:5" ht="15">
      <c r="A229" s="5" t="s">
        <v>9</v>
      </c>
      <c r="B229" s="6" t="s">
        <v>635</v>
      </c>
      <c r="C229" s="6" t="s">
        <v>673</v>
      </c>
      <c r="D229" s="6" t="s">
        <v>674</v>
      </c>
      <c r="E229" s="6" t="s">
        <v>675</v>
      </c>
    </row>
    <row r="230" spans="1:5" ht="30">
      <c r="A230" s="5" t="s">
        <v>14</v>
      </c>
      <c r="B230" s="6" t="s">
        <v>635</v>
      </c>
      <c r="C230" s="6" t="s">
        <v>676</v>
      </c>
      <c r="D230" s="6" t="s">
        <v>677</v>
      </c>
      <c r="E230" s="6" t="s">
        <v>678</v>
      </c>
    </row>
    <row r="231" spans="1:5" ht="15">
      <c r="A231" s="5" t="s">
        <v>18</v>
      </c>
      <c r="B231" s="6" t="s">
        <v>635</v>
      </c>
      <c r="C231" s="6" t="s">
        <v>679</v>
      </c>
      <c r="D231" s="6" t="s">
        <v>680</v>
      </c>
      <c r="E231" s="6" t="s">
        <v>681</v>
      </c>
    </row>
    <row r="232" spans="1:5" ht="15">
      <c r="A232" s="5" t="s">
        <v>22</v>
      </c>
      <c r="B232" s="6" t="s">
        <v>635</v>
      </c>
      <c r="C232" s="6" t="s">
        <v>682</v>
      </c>
      <c r="D232" s="6" t="s">
        <v>683</v>
      </c>
      <c r="E232" s="6" t="s">
        <v>684</v>
      </c>
    </row>
    <row r="233" spans="1:5" ht="15">
      <c r="A233" s="5" t="s">
        <v>26</v>
      </c>
      <c r="B233" s="6" t="s">
        <v>635</v>
      </c>
      <c r="C233" s="6" t="s">
        <v>685</v>
      </c>
      <c r="D233" s="6" t="s">
        <v>686</v>
      </c>
      <c r="E233" s="6" t="s">
        <v>687</v>
      </c>
    </row>
    <row r="234" spans="1:5" ht="15">
      <c r="A234" s="5" t="s">
        <v>30</v>
      </c>
      <c r="B234" s="6" t="s">
        <v>635</v>
      </c>
      <c r="C234" s="6" t="s">
        <v>688</v>
      </c>
      <c r="D234" s="6" t="s">
        <v>689</v>
      </c>
      <c r="E234" s="6" t="s">
        <v>690</v>
      </c>
    </row>
    <row r="235" spans="1:5" ht="15">
      <c r="A235" s="5" t="s">
        <v>34</v>
      </c>
      <c r="B235" s="6" t="s">
        <v>635</v>
      </c>
      <c r="C235" s="6" t="s">
        <v>691</v>
      </c>
      <c r="D235" s="6" t="s">
        <v>692</v>
      </c>
      <c r="E235" s="6" t="s">
        <v>693</v>
      </c>
    </row>
    <row r="236" spans="1:5" ht="15">
      <c r="A236" s="5" t="s">
        <v>38</v>
      </c>
      <c r="B236" s="6" t="s">
        <v>635</v>
      </c>
      <c r="C236" s="6" t="s">
        <v>694</v>
      </c>
      <c r="D236" s="6" t="s">
        <v>695</v>
      </c>
      <c r="E236" s="6" t="s">
        <v>696</v>
      </c>
    </row>
    <row r="237" spans="1:5" ht="45">
      <c r="A237" s="5" t="s">
        <v>42</v>
      </c>
      <c r="B237" s="6" t="s">
        <v>635</v>
      </c>
      <c r="C237" s="6" t="s">
        <v>697</v>
      </c>
      <c r="D237" s="6" t="s">
        <v>698</v>
      </c>
      <c r="E237" s="6" t="s">
        <v>699</v>
      </c>
    </row>
    <row r="238" spans="1:5" ht="30">
      <c r="A238" s="5" t="s">
        <v>46</v>
      </c>
      <c r="B238" s="6" t="s">
        <v>635</v>
      </c>
      <c r="C238" s="6" t="s">
        <v>700</v>
      </c>
      <c r="D238" s="6" t="s">
        <v>701</v>
      </c>
      <c r="E238" s="6" t="s">
        <v>702</v>
      </c>
    </row>
    <row r="239" spans="1:5" ht="45">
      <c r="A239" s="5" t="s">
        <v>50</v>
      </c>
      <c r="B239" s="6" t="s">
        <v>635</v>
      </c>
      <c r="C239" s="6" t="s">
        <v>703</v>
      </c>
      <c r="D239" s="6" t="s">
        <v>704</v>
      </c>
      <c r="E239" s="6" t="s">
        <v>705</v>
      </c>
    </row>
    <row r="240" spans="1:5" ht="30">
      <c r="A240" s="5" t="s">
        <v>54</v>
      </c>
      <c r="B240" s="6" t="s">
        <v>635</v>
      </c>
      <c r="C240" s="6" t="s">
        <v>706</v>
      </c>
      <c r="D240" s="6" t="s">
        <v>707</v>
      </c>
      <c r="E240" s="6" t="s">
        <v>708</v>
      </c>
    </row>
    <row r="241" ht="15">
      <c r="A241" s="5" t="s">
        <v>709</v>
      </c>
    </row>
    <row r="242" spans="1:5" ht="15">
      <c r="A242" s="5" t="s">
        <v>9</v>
      </c>
      <c r="B242" s="6" t="s">
        <v>635</v>
      </c>
      <c r="C242" s="6" t="s">
        <v>710</v>
      </c>
      <c r="D242" s="6" t="s">
        <v>711</v>
      </c>
      <c r="E242" s="6" t="s">
        <v>712</v>
      </c>
    </row>
    <row r="243" spans="1:5" ht="30">
      <c r="A243" s="5" t="s">
        <v>14</v>
      </c>
      <c r="B243" s="6" t="s">
        <v>635</v>
      </c>
      <c r="C243" s="6" t="s">
        <v>713</v>
      </c>
      <c r="D243" s="6" t="s">
        <v>714</v>
      </c>
      <c r="E243" s="6" t="s">
        <v>715</v>
      </c>
    </row>
    <row r="244" spans="1:5" ht="15">
      <c r="A244" s="5" t="s">
        <v>18</v>
      </c>
      <c r="B244" s="6" t="s">
        <v>635</v>
      </c>
      <c r="C244" s="6" t="s">
        <v>716</v>
      </c>
      <c r="D244" s="6" t="s">
        <v>717</v>
      </c>
      <c r="E244" s="6" t="s">
        <v>718</v>
      </c>
    </row>
    <row r="245" spans="1:5" ht="15">
      <c r="A245" s="5" t="s">
        <v>22</v>
      </c>
      <c r="B245" s="6" t="s">
        <v>635</v>
      </c>
      <c r="C245" s="6" t="s">
        <v>719</v>
      </c>
      <c r="D245" s="6" t="s">
        <v>720</v>
      </c>
      <c r="E245" s="6" t="s">
        <v>721</v>
      </c>
    </row>
    <row r="246" spans="1:5" ht="15">
      <c r="A246" s="5" t="s">
        <v>26</v>
      </c>
      <c r="B246" s="6" t="s">
        <v>635</v>
      </c>
      <c r="C246" s="6" t="s">
        <v>722</v>
      </c>
      <c r="D246" s="6" t="s">
        <v>723</v>
      </c>
      <c r="E246" s="6" t="s">
        <v>724</v>
      </c>
    </row>
    <row r="247" spans="1:5" ht="15">
      <c r="A247" s="5" t="s">
        <v>30</v>
      </c>
      <c r="B247" s="6" t="s">
        <v>635</v>
      </c>
      <c r="C247" s="6" t="s">
        <v>725</v>
      </c>
      <c r="D247" s="6" t="s">
        <v>726</v>
      </c>
      <c r="E247" s="6" t="s">
        <v>727</v>
      </c>
    </row>
    <row r="248" spans="1:5" ht="15">
      <c r="A248" s="5" t="s">
        <v>34</v>
      </c>
      <c r="B248" s="6" t="s">
        <v>635</v>
      </c>
      <c r="C248" s="6" t="s">
        <v>728</v>
      </c>
      <c r="D248" s="6" t="s">
        <v>729</v>
      </c>
      <c r="E248" s="6" t="s">
        <v>730</v>
      </c>
    </row>
    <row r="249" spans="1:5" ht="15">
      <c r="A249" s="5" t="s">
        <v>38</v>
      </c>
      <c r="B249" s="6" t="s">
        <v>635</v>
      </c>
      <c r="C249" s="6" t="s">
        <v>731</v>
      </c>
      <c r="D249" s="6" t="s">
        <v>732</v>
      </c>
      <c r="E249" s="6" t="s">
        <v>733</v>
      </c>
    </row>
    <row r="250" spans="1:5" ht="45">
      <c r="A250" s="5" t="s">
        <v>42</v>
      </c>
      <c r="B250" s="6" t="s">
        <v>635</v>
      </c>
      <c r="C250" s="6" t="s">
        <v>734</v>
      </c>
      <c r="D250" s="6" t="s">
        <v>735</v>
      </c>
      <c r="E250" s="6" t="s">
        <v>736</v>
      </c>
    </row>
    <row r="251" spans="1:5" ht="30">
      <c r="A251" s="5" t="s">
        <v>46</v>
      </c>
      <c r="B251" s="6" t="s">
        <v>635</v>
      </c>
      <c r="C251" s="6" t="s">
        <v>737</v>
      </c>
      <c r="D251" s="6" t="s">
        <v>738</v>
      </c>
      <c r="E251" s="6" t="s">
        <v>739</v>
      </c>
    </row>
    <row r="252" spans="1:5" ht="45">
      <c r="A252" s="5" t="s">
        <v>50</v>
      </c>
      <c r="B252" s="6" t="s">
        <v>635</v>
      </c>
      <c r="C252" s="6" t="s">
        <v>740</v>
      </c>
      <c r="D252" s="6" t="s">
        <v>741</v>
      </c>
      <c r="E252" s="6" t="s">
        <v>742</v>
      </c>
    </row>
    <row r="253" spans="1:5" ht="30">
      <c r="A253" s="5" t="s">
        <v>54</v>
      </c>
      <c r="B253" s="6" t="s">
        <v>635</v>
      </c>
      <c r="C253" s="6" t="s">
        <v>743</v>
      </c>
      <c r="D253" s="6" t="s">
        <v>744</v>
      </c>
      <c r="E253" s="6" t="s">
        <v>745</v>
      </c>
    </row>
    <row r="254" ht="15">
      <c r="A254" s="5" t="s">
        <v>746</v>
      </c>
    </row>
    <row r="255" spans="1:5" ht="15">
      <c r="A255" s="5" t="s">
        <v>9</v>
      </c>
      <c r="B255" s="6" t="s">
        <v>747</v>
      </c>
      <c r="C255" s="6" t="s">
        <v>748</v>
      </c>
      <c r="D255" s="6" t="s">
        <v>749</v>
      </c>
      <c r="E255" s="6" t="s">
        <v>750</v>
      </c>
    </row>
    <row r="256" spans="1:5" ht="30">
      <c r="A256" s="5" t="s">
        <v>14</v>
      </c>
      <c r="B256" s="6" t="s">
        <v>751</v>
      </c>
      <c r="C256" s="6" t="s">
        <v>752</v>
      </c>
      <c r="D256" s="6" t="s">
        <v>753</v>
      </c>
      <c r="E256" s="6" t="s">
        <v>754</v>
      </c>
    </row>
    <row r="257" spans="1:5" ht="15">
      <c r="A257" s="5" t="s">
        <v>18</v>
      </c>
      <c r="B257" s="6" t="s">
        <v>751</v>
      </c>
      <c r="C257" s="6" t="s">
        <v>755</v>
      </c>
      <c r="D257" s="6" t="s">
        <v>756</v>
      </c>
      <c r="E257" s="6" t="s">
        <v>757</v>
      </c>
    </row>
    <row r="258" spans="1:5" ht="15">
      <c r="A258" s="5" t="s">
        <v>22</v>
      </c>
      <c r="B258" s="6" t="s">
        <v>758</v>
      </c>
      <c r="C258" s="6" t="s">
        <v>759</v>
      </c>
      <c r="D258" s="6" t="s">
        <v>760</v>
      </c>
      <c r="E258" s="6" t="s">
        <v>761</v>
      </c>
    </row>
    <row r="259" spans="1:5" ht="15">
      <c r="A259" s="5" t="s">
        <v>26</v>
      </c>
      <c r="B259" s="6" t="s">
        <v>762</v>
      </c>
      <c r="C259" s="6" t="s">
        <v>763</v>
      </c>
      <c r="D259" s="6" t="s">
        <v>764</v>
      </c>
      <c r="E259" s="6" t="s">
        <v>765</v>
      </c>
    </row>
    <row r="260" spans="1:5" ht="15">
      <c r="A260" s="5" t="s">
        <v>30</v>
      </c>
      <c r="B260" s="6" t="s">
        <v>762</v>
      </c>
      <c r="C260" s="6" t="s">
        <v>766</v>
      </c>
      <c r="D260" s="6" t="s">
        <v>767</v>
      </c>
      <c r="E260" s="6" t="s">
        <v>768</v>
      </c>
    </row>
    <row r="261" spans="1:5" ht="15">
      <c r="A261" s="5" t="s">
        <v>34</v>
      </c>
      <c r="B261" s="6" t="s">
        <v>762</v>
      </c>
      <c r="C261" s="6" t="s">
        <v>769</v>
      </c>
      <c r="D261" s="6" t="s">
        <v>770</v>
      </c>
      <c r="E261" s="6" t="s">
        <v>771</v>
      </c>
    </row>
    <row r="262" spans="1:5" ht="15">
      <c r="A262" s="5" t="s">
        <v>38</v>
      </c>
      <c r="B262" s="6" t="s">
        <v>762</v>
      </c>
      <c r="C262" s="6" t="s">
        <v>772</v>
      </c>
      <c r="D262" s="6" t="s">
        <v>773</v>
      </c>
      <c r="E262" s="6" t="s">
        <v>774</v>
      </c>
    </row>
    <row r="263" spans="1:5" ht="45">
      <c r="A263" s="5" t="s">
        <v>42</v>
      </c>
      <c r="B263" s="6" t="s">
        <v>762</v>
      </c>
      <c r="C263" s="6" t="s">
        <v>775</v>
      </c>
      <c r="D263" s="6" t="s">
        <v>776</v>
      </c>
      <c r="E263" s="6" t="s">
        <v>777</v>
      </c>
    </row>
    <row r="264" spans="1:5" ht="30">
      <c r="A264" s="5" t="s">
        <v>46</v>
      </c>
      <c r="B264" s="6" t="s">
        <v>762</v>
      </c>
      <c r="C264" s="6" t="s">
        <v>778</v>
      </c>
      <c r="D264" s="6" t="s">
        <v>779</v>
      </c>
      <c r="E264" s="6" t="s">
        <v>780</v>
      </c>
    </row>
    <row r="265" spans="1:5" ht="45">
      <c r="A265" s="5" t="s">
        <v>50</v>
      </c>
      <c r="B265" s="6" t="s">
        <v>762</v>
      </c>
      <c r="C265" s="6" t="s">
        <v>781</v>
      </c>
      <c r="D265" s="6" t="s">
        <v>782</v>
      </c>
      <c r="E265" s="6" t="s">
        <v>783</v>
      </c>
    </row>
    <row r="266" spans="1:5" ht="30">
      <c r="A266" s="5" t="s">
        <v>54</v>
      </c>
      <c r="B266" s="6" t="s">
        <v>762</v>
      </c>
      <c r="C266" s="6" t="s">
        <v>784</v>
      </c>
      <c r="D266" s="6" t="s">
        <v>785</v>
      </c>
      <c r="E266" s="6" t="s">
        <v>786</v>
      </c>
    </row>
    <row r="267" ht="15">
      <c r="A267" s="5" t="s">
        <v>787</v>
      </c>
    </row>
    <row r="268" spans="1:5" ht="15">
      <c r="A268" s="5" t="s">
        <v>9</v>
      </c>
      <c r="B268" s="6" t="s">
        <v>762</v>
      </c>
      <c r="C268" s="6" t="s">
        <v>788</v>
      </c>
      <c r="D268" s="6" t="s">
        <v>789</v>
      </c>
      <c r="E268" s="6" t="s">
        <v>750</v>
      </c>
    </row>
    <row r="269" spans="1:5" ht="30">
      <c r="A269" s="5" t="s">
        <v>14</v>
      </c>
      <c r="B269" s="6" t="s">
        <v>762</v>
      </c>
      <c r="C269" s="6" t="s">
        <v>790</v>
      </c>
      <c r="D269" s="6" t="s">
        <v>791</v>
      </c>
      <c r="E269" s="6" t="s">
        <v>754</v>
      </c>
    </row>
    <row r="270" spans="1:5" ht="15">
      <c r="A270" s="5" t="s">
        <v>18</v>
      </c>
      <c r="B270" s="6" t="s">
        <v>762</v>
      </c>
      <c r="C270" s="6" t="s">
        <v>792</v>
      </c>
      <c r="D270" s="6" t="s">
        <v>793</v>
      </c>
      <c r="E270" s="6" t="s">
        <v>757</v>
      </c>
    </row>
    <row r="271" spans="1:5" ht="15">
      <c r="A271" s="5" t="s">
        <v>22</v>
      </c>
      <c r="B271" s="6" t="s">
        <v>794</v>
      </c>
      <c r="C271" s="6" t="s">
        <v>795</v>
      </c>
      <c r="D271" s="6" t="s">
        <v>796</v>
      </c>
      <c r="E271" s="6" t="s">
        <v>761</v>
      </c>
    </row>
    <row r="272" spans="1:5" ht="15">
      <c r="A272" s="5" t="s">
        <v>26</v>
      </c>
      <c r="B272" s="6" t="s">
        <v>794</v>
      </c>
      <c r="C272" s="6" t="s">
        <v>797</v>
      </c>
      <c r="D272" s="6" t="s">
        <v>798</v>
      </c>
      <c r="E272" s="6" t="s">
        <v>765</v>
      </c>
    </row>
    <row r="273" spans="1:5" ht="15">
      <c r="A273" s="5" t="s">
        <v>30</v>
      </c>
      <c r="B273" s="6" t="s">
        <v>794</v>
      </c>
      <c r="C273" s="6" t="s">
        <v>799</v>
      </c>
      <c r="D273" s="6" t="s">
        <v>800</v>
      </c>
      <c r="E273" s="6" t="s">
        <v>768</v>
      </c>
    </row>
    <row r="274" spans="1:5" ht="15">
      <c r="A274" s="5" t="s">
        <v>34</v>
      </c>
      <c r="B274" s="6" t="s">
        <v>794</v>
      </c>
      <c r="C274" s="6" t="s">
        <v>801</v>
      </c>
      <c r="D274" s="6" t="s">
        <v>802</v>
      </c>
      <c r="E274" s="6" t="s">
        <v>771</v>
      </c>
    </row>
    <row r="275" spans="1:5" ht="15">
      <c r="A275" s="5" t="s">
        <v>38</v>
      </c>
      <c r="B275" s="6" t="s">
        <v>794</v>
      </c>
      <c r="C275" s="6" t="s">
        <v>803</v>
      </c>
      <c r="D275" s="6" t="s">
        <v>804</v>
      </c>
      <c r="E275" s="6" t="s">
        <v>774</v>
      </c>
    </row>
    <row r="276" spans="1:5" ht="45">
      <c r="A276" s="5" t="s">
        <v>42</v>
      </c>
      <c r="B276" s="6" t="s">
        <v>794</v>
      </c>
      <c r="C276" s="6" t="s">
        <v>805</v>
      </c>
      <c r="D276" s="6" t="s">
        <v>806</v>
      </c>
      <c r="E276" s="6" t="s">
        <v>777</v>
      </c>
    </row>
    <row r="277" spans="1:5" ht="30">
      <c r="A277" s="5" t="s">
        <v>46</v>
      </c>
      <c r="B277" s="6" t="s">
        <v>794</v>
      </c>
      <c r="C277" s="6" t="s">
        <v>807</v>
      </c>
      <c r="D277" s="6" t="s">
        <v>808</v>
      </c>
      <c r="E277" s="6" t="s">
        <v>780</v>
      </c>
    </row>
    <row r="278" spans="1:5" ht="45">
      <c r="A278" s="5" t="s">
        <v>50</v>
      </c>
      <c r="B278" s="6" t="s">
        <v>794</v>
      </c>
      <c r="C278" s="6" t="s">
        <v>809</v>
      </c>
      <c r="D278" s="6" t="s">
        <v>810</v>
      </c>
      <c r="E278" s="6" t="s">
        <v>783</v>
      </c>
    </row>
    <row r="279" spans="1:5" ht="30">
      <c r="A279" s="5" t="s">
        <v>54</v>
      </c>
      <c r="B279" s="6" t="s">
        <v>794</v>
      </c>
      <c r="C279" s="6" t="s">
        <v>811</v>
      </c>
      <c r="D279" s="6" t="s">
        <v>812</v>
      </c>
      <c r="E279" s="6" t="s">
        <v>786</v>
      </c>
    </row>
    <row r="280" ht="15">
      <c r="A280" s="5" t="s">
        <v>813</v>
      </c>
    </row>
    <row r="281" spans="1:5" ht="15">
      <c r="A281" s="5" t="s">
        <v>9</v>
      </c>
      <c r="B281" s="6" t="s">
        <v>814</v>
      </c>
      <c r="C281" s="6" t="s">
        <v>815</v>
      </c>
      <c r="D281" s="6" t="s">
        <v>816</v>
      </c>
      <c r="E281" s="6" t="s">
        <v>817</v>
      </c>
    </row>
    <row r="282" spans="1:5" ht="30">
      <c r="A282" s="5" t="s">
        <v>14</v>
      </c>
      <c r="B282" s="6" t="s">
        <v>814</v>
      </c>
      <c r="C282" s="6" t="s">
        <v>818</v>
      </c>
      <c r="D282" s="6" t="s">
        <v>819</v>
      </c>
      <c r="E282" s="6" t="s">
        <v>820</v>
      </c>
    </row>
    <row r="283" spans="1:5" ht="15">
      <c r="A283" s="5" t="s">
        <v>18</v>
      </c>
      <c r="B283" s="6" t="s">
        <v>814</v>
      </c>
      <c r="C283" s="6" t="s">
        <v>821</v>
      </c>
      <c r="D283" s="6" t="s">
        <v>822</v>
      </c>
      <c r="E283" s="6" t="s">
        <v>823</v>
      </c>
    </row>
    <row r="284" spans="1:5" ht="15">
      <c r="A284" s="5" t="s">
        <v>22</v>
      </c>
      <c r="B284" s="6" t="s">
        <v>814</v>
      </c>
      <c r="C284" s="6" t="s">
        <v>824</v>
      </c>
      <c r="D284" s="6" t="s">
        <v>825</v>
      </c>
      <c r="E284" s="6" t="s">
        <v>826</v>
      </c>
    </row>
    <row r="285" spans="1:5" ht="15">
      <c r="A285" s="5" t="s">
        <v>26</v>
      </c>
      <c r="B285" s="6" t="s">
        <v>814</v>
      </c>
      <c r="C285" s="6" t="s">
        <v>827</v>
      </c>
      <c r="D285" s="6" t="s">
        <v>828</v>
      </c>
      <c r="E285" s="6" t="s">
        <v>829</v>
      </c>
    </row>
    <row r="286" spans="1:5" ht="15">
      <c r="A286" s="5" t="s">
        <v>30</v>
      </c>
      <c r="B286" s="6" t="s">
        <v>814</v>
      </c>
      <c r="C286" s="6" t="s">
        <v>830</v>
      </c>
      <c r="D286" s="6" t="s">
        <v>831</v>
      </c>
      <c r="E286" s="6" t="s">
        <v>832</v>
      </c>
    </row>
    <row r="287" spans="1:5" ht="15">
      <c r="A287" s="5" t="s">
        <v>34</v>
      </c>
      <c r="B287" s="6" t="s">
        <v>814</v>
      </c>
      <c r="C287" s="6" t="s">
        <v>833</v>
      </c>
      <c r="D287" s="6" t="s">
        <v>834</v>
      </c>
      <c r="E287" s="6" t="s">
        <v>835</v>
      </c>
    </row>
    <row r="288" spans="1:5" ht="15">
      <c r="A288" s="5" t="s">
        <v>38</v>
      </c>
      <c r="B288" s="6" t="s">
        <v>814</v>
      </c>
      <c r="C288" s="6" t="s">
        <v>836</v>
      </c>
      <c r="D288" s="6" t="s">
        <v>837</v>
      </c>
      <c r="E288" s="6" t="s">
        <v>838</v>
      </c>
    </row>
    <row r="289" spans="1:5" ht="45">
      <c r="A289" s="5" t="s">
        <v>42</v>
      </c>
      <c r="B289" s="6" t="s">
        <v>814</v>
      </c>
      <c r="C289" s="6" t="s">
        <v>839</v>
      </c>
      <c r="D289" s="6" t="s">
        <v>840</v>
      </c>
      <c r="E289" s="6" t="s">
        <v>841</v>
      </c>
    </row>
    <row r="290" spans="1:5" ht="30">
      <c r="A290" s="5" t="s">
        <v>46</v>
      </c>
      <c r="B290" s="6" t="s">
        <v>814</v>
      </c>
      <c r="C290" s="6" t="s">
        <v>842</v>
      </c>
      <c r="D290" s="6" t="s">
        <v>843</v>
      </c>
      <c r="E290" s="6" t="s">
        <v>844</v>
      </c>
    </row>
    <row r="291" spans="1:5" ht="45">
      <c r="A291" s="5" t="s">
        <v>50</v>
      </c>
      <c r="B291" s="6" t="s">
        <v>814</v>
      </c>
      <c r="C291" s="6" t="s">
        <v>845</v>
      </c>
      <c r="D291" s="6" t="s">
        <v>846</v>
      </c>
      <c r="E291" s="6" t="s">
        <v>847</v>
      </c>
    </row>
    <row r="292" spans="1:5" ht="30">
      <c r="A292" s="5" t="s">
        <v>54</v>
      </c>
      <c r="B292" s="6" t="s">
        <v>814</v>
      </c>
      <c r="C292" s="6" t="s">
        <v>848</v>
      </c>
      <c r="D292" s="6" t="s">
        <v>849</v>
      </c>
      <c r="E292" s="6" t="s">
        <v>850</v>
      </c>
    </row>
    <row r="293" ht="15">
      <c r="A293" s="5" t="s">
        <v>851</v>
      </c>
    </row>
    <row r="294" spans="1:5" ht="15">
      <c r="A294" s="5" t="s">
        <v>9</v>
      </c>
      <c r="B294" s="6" t="s">
        <v>814</v>
      </c>
      <c r="C294" s="6" t="s">
        <v>852</v>
      </c>
      <c r="D294" s="6" t="s">
        <v>853</v>
      </c>
      <c r="E294" s="6" t="s">
        <v>854</v>
      </c>
    </row>
    <row r="295" spans="1:5" ht="30">
      <c r="A295" s="5" t="s">
        <v>14</v>
      </c>
      <c r="B295" s="6" t="s">
        <v>814</v>
      </c>
      <c r="C295" s="6" t="s">
        <v>855</v>
      </c>
      <c r="D295" s="6" t="s">
        <v>856</v>
      </c>
      <c r="E295" s="6" t="s">
        <v>854</v>
      </c>
    </row>
    <row r="296" spans="1:5" ht="15">
      <c r="A296" s="5" t="s">
        <v>18</v>
      </c>
      <c r="B296" s="6" t="s">
        <v>814</v>
      </c>
      <c r="C296" s="6" t="s">
        <v>857</v>
      </c>
      <c r="D296" s="6" t="s">
        <v>858</v>
      </c>
      <c r="E296" s="6" t="s">
        <v>854</v>
      </c>
    </row>
    <row r="297" spans="1:5" ht="15">
      <c r="A297" s="5" t="s">
        <v>22</v>
      </c>
      <c r="B297" s="6" t="s">
        <v>814</v>
      </c>
      <c r="C297" s="6" t="s">
        <v>859</v>
      </c>
      <c r="D297" s="6" t="s">
        <v>860</v>
      </c>
      <c r="E297" s="6" t="s">
        <v>854</v>
      </c>
    </row>
    <row r="298" spans="1:5" ht="15">
      <c r="A298" s="5" t="s">
        <v>26</v>
      </c>
      <c r="B298" s="6" t="s">
        <v>814</v>
      </c>
      <c r="C298" s="6" t="s">
        <v>861</v>
      </c>
      <c r="D298" s="6" t="s">
        <v>862</v>
      </c>
      <c r="E298" s="6" t="s">
        <v>854</v>
      </c>
    </row>
    <row r="299" spans="1:5" ht="15">
      <c r="A299" s="5" t="s">
        <v>30</v>
      </c>
      <c r="B299" s="6" t="s">
        <v>814</v>
      </c>
      <c r="C299" s="6" t="s">
        <v>863</v>
      </c>
      <c r="D299" s="6" t="s">
        <v>864</v>
      </c>
      <c r="E299" s="6" t="s">
        <v>854</v>
      </c>
    </row>
    <row r="300" spans="1:5" ht="15">
      <c r="A300" s="5" t="s">
        <v>34</v>
      </c>
      <c r="B300" s="6" t="s">
        <v>814</v>
      </c>
      <c r="C300" s="6" t="s">
        <v>865</v>
      </c>
      <c r="D300" s="6" t="s">
        <v>866</v>
      </c>
      <c r="E300" s="6" t="s">
        <v>854</v>
      </c>
    </row>
    <row r="301" spans="1:5" ht="15">
      <c r="A301" s="5" t="s">
        <v>38</v>
      </c>
      <c r="B301" s="6" t="s">
        <v>814</v>
      </c>
      <c r="C301" s="6" t="s">
        <v>867</v>
      </c>
      <c r="D301" s="6" t="s">
        <v>868</v>
      </c>
      <c r="E301" s="6" t="s">
        <v>854</v>
      </c>
    </row>
    <row r="302" spans="1:5" ht="45">
      <c r="A302" s="5" t="s">
        <v>42</v>
      </c>
      <c r="B302" s="6" t="s">
        <v>814</v>
      </c>
      <c r="C302" s="6" t="s">
        <v>869</v>
      </c>
      <c r="D302" s="6" t="s">
        <v>870</v>
      </c>
      <c r="E302" s="6" t="s">
        <v>854</v>
      </c>
    </row>
    <row r="303" spans="1:5" ht="30">
      <c r="A303" s="5" t="s">
        <v>46</v>
      </c>
      <c r="B303" s="6" t="s">
        <v>871</v>
      </c>
      <c r="C303" s="6" t="s">
        <v>872</v>
      </c>
      <c r="D303" s="6" t="s">
        <v>873</v>
      </c>
      <c r="E303" s="6" t="s">
        <v>854</v>
      </c>
    </row>
    <row r="304" spans="1:5" ht="45">
      <c r="A304" s="5" t="s">
        <v>50</v>
      </c>
      <c r="B304" s="6" t="s">
        <v>871</v>
      </c>
      <c r="C304" s="6" t="s">
        <v>874</v>
      </c>
      <c r="D304" s="6" t="s">
        <v>875</v>
      </c>
      <c r="E304" s="6" t="s">
        <v>854</v>
      </c>
    </row>
    <row r="305" spans="1:5" ht="30">
      <c r="A305" s="5" t="s">
        <v>54</v>
      </c>
      <c r="B305" s="6" t="s">
        <v>871</v>
      </c>
      <c r="C305" s="6" t="s">
        <v>876</v>
      </c>
      <c r="D305" s="6" t="s">
        <v>877</v>
      </c>
      <c r="E305" s="6" t="s">
        <v>854</v>
      </c>
    </row>
    <row r="306" ht="15">
      <c r="A306" s="5" t="s">
        <v>878</v>
      </c>
    </row>
    <row r="307" spans="1:5" ht="15">
      <c r="A307" s="5" t="s">
        <v>9</v>
      </c>
      <c r="B307" s="6" t="s">
        <v>871</v>
      </c>
      <c r="C307" s="6" t="s">
        <v>879</v>
      </c>
      <c r="D307" s="6" t="s">
        <v>880</v>
      </c>
      <c r="E307" s="6" t="s">
        <v>854</v>
      </c>
    </row>
    <row r="308" spans="1:5" ht="30">
      <c r="A308" s="5" t="s">
        <v>14</v>
      </c>
      <c r="B308" s="6" t="s">
        <v>871</v>
      </c>
      <c r="C308" s="6" t="s">
        <v>881</v>
      </c>
      <c r="D308" s="6" t="s">
        <v>882</v>
      </c>
      <c r="E308" s="6" t="s">
        <v>854</v>
      </c>
    </row>
    <row r="309" spans="1:5" ht="15">
      <c r="A309" s="5" t="s">
        <v>18</v>
      </c>
      <c r="B309" s="6" t="s">
        <v>814</v>
      </c>
      <c r="C309" s="6" t="s">
        <v>883</v>
      </c>
      <c r="D309" s="6" t="s">
        <v>884</v>
      </c>
      <c r="E309" s="6" t="s">
        <v>854</v>
      </c>
    </row>
    <row r="310" spans="1:5" ht="15">
      <c r="A310" s="5" t="s">
        <v>22</v>
      </c>
      <c r="B310" s="6" t="s">
        <v>885</v>
      </c>
      <c r="C310" s="6" t="s">
        <v>886</v>
      </c>
      <c r="D310" s="6" t="s">
        <v>887</v>
      </c>
      <c r="E310" s="6" t="s">
        <v>854</v>
      </c>
    </row>
    <row r="311" spans="1:5" ht="15">
      <c r="A311" s="5" t="s">
        <v>26</v>
      </c>
      <c r="B311" s="6" t="s">
        <v>885</v>
      </c>
      <c r="C311" s="6" t="s">
        <v>888</v>
      </c>
      <c r="D311" s="6" t="s">
        <v>889</v>
      </c>
      <c r="E311" s="6" t="s">
        <v>854</v>
      </c>
    </row>
    <row r="312" spans="1:5" ht="15">
      <c r="A312" s="5" t="s">
        <v>30</v>
      </c>
      <c r="B312" s="6" t="s">
        <v>885</v>
      </c>
      <c r="C312" s="6" t="s">
        <v>890</v>
      </c>
      <c r="D312" s="6" t="s">
        <v>891</v>
      </c>
      <c r="E312" s="6" t="s">
        <v>854</v>
      </c>
    </row>
    <row r="313" spans="1:5" ht="15">
      <c r="A313" s="5" t="s">
        <v>34</v>
      </c>
      <c r="B313" s="6" t="s">
        <v>885</v>
      </c>
      <c r="C313" s="6" t="s">
        <v>892</v>
      </c>
      <c r="D313" s="6" t="s">
        <v>893</v>
      </c>
      <c r="E313" s="6" t="s">
        <v>854</v>
      </c>
    </row>
    <row r="314" spans="1:5" ht="15">
      <c r="A314" s="5" t="s">
        <v>38</v>
      </c>
      <c r="B314" s="6" t="s">
        <v>885</v>
      </c>
      <c r="C314" s="6" t="s">
        <v>894</v>
      </c>
      <c r="D314" s="6" t="s">
        <v>895</v>
      </c>
      <c r="E314" s="6" t="s">
        <v>854</v>
      </c>
    </row>
    <row r="315" spans="1:5" ht="45">
      <c r="A315" s="5" t="s">
        <v>42</v>
      </c>
      <c r="B315" s="6" t="s">
        <v>885</v>
      </c>
      <c r="C315" s="6" t="s">
        <v>896</v>
      </c>
      <c r="D315" s="6" t="s">
        <v>897</v>
      </c>
      <c r="E315" s="6" t="s">
        <v>854</v>
      </c>
    </row>
    <row r="316" spans="1:5" ht="30">
      <c r="A316" s="5" t="s">
        <v>46</v>
      </c>
      <c r="B316" s="6" t="s">
        <v>885</v>
      </c>
      <c r="C316" s="6" t="s">
        <v>898</v>
      </c>
      <c r="D316" s="6" t="s">
        <v>899</v>
      </c>
      <c r="E316" s="6" t="s">
        <v>854</v>
      </c>
    </row>
    <row r="317" spans="1:5" ht="45">
      <c r="A317" s="5" t="s">
        <v>50</v>
      </c>
      <c r="B317" s="6" t="s">
        <v>885</v>
      </c>
      <c r="C317" s="6" t="s">
        <v>900</v>
      </c>
      <c r="D317" s="6" t="s">
        <v>901</v>
      </c>
      <c r="E317" s="6" t="s">
        <v>854</v>
      </c>
    </row>
    <row r="318" spans="1:5" ht="30">
      <c r="A318" s="5" t="s">
        <v>54</v>
      </c>
      <c r="B318" s="6" t="s">
        <v>885</v>
      </c>
      <c r="C318" s="6" t="s">
        <v>902</v>
      </c>
      <c r="D318" s="6" t="s">
        <v>903</v>
      </c>
      <c r="E318" s="6" t="s">
        <v>854</v>
      </c>
    </row>
    <row r="319" ht="15">
      <c r="A319" s="5" t="s">
        <v>904</v>
      </c>
    </row>
    <row r="320" spans="1:5" ht="15">
      <c r="A320" s="5" t="s">
        <v>9</v>
      </c>
      <c r="B320" s="6" t="s">
        <v>885</v>
      </c>
      <c r="C320" s="6" t="s">
        <v>905</v>
      </c>
      <c r="D320" s="6" t="s">
        <v>906</v>
      </c>
      <c r="E320" s="6" t="s">
        <v>854</v>
      </c>
    </row>
    <row r="321" spans="1:5" ht="30">
      <c r="A321" s="5" t="s">
        <v>14</v>
      </c>
      <c r="B321" s="6" t="s">
        <v>885</v>
      </c>
      <c r="C321" s="6" t="s">
        <v>907</v>
      </c>
      <c r="D321" s="6" t="s">
        <v>908</v>
      </c>
      <c r="E321" s="6" t="s">
        <v>854</v>
      </c>
    </row>
    <row r="322" spans="1:5" ht="15">
      <c r="A322" s="5" t="s">
        <v>18</v>
      </c>
      <c r="B322" s="6" t="s">
        <v>885</v>
      </c>
      <c r="C322" s="6" t="s">
        <v>909</v>
      </c>
      <c r="D322" s="6" t="s">
        <v>910</v>
      </c>
      <c r="E322" s="6" t="s">
        <v>854</v>
      </c>
    </row>
    <row r="323" spans="1:5" ht="15">
      <c r="A323" s="5" t="s">
        <v>22</v>
      </c>
      <c r="B323" s="6" t="s">
        <v>885</v>
      </c>
      <c r="C323" s="6" t="s">
        <v>911</v>
      </c>
      <c r="D323" s="6" t="s">
        <v>912</v>
      </c>
      <c r="E323" s="6" t="s">
        <v>854</v>
      </c>
    </row>
    <row r="324" spans="1:5" ht="15">
      <c r="A324" s="5" t="s">
        <v>26</v>
      </c>
      <c r="B324" s="6" t="s">
        <v>885</v>
      </c>
      <c r="C324" s="6" t="s">
        <v>913</v>
      </c>
      <c r="D324" s="6" t="s">
        <v>914</v>
      </c>
      <c r="E324" s="6" t="s">
        <v>854</v>
      </c>
    </row>
    <row r="325" spans="1:5" ht="15">
      <c r="A325" s="5" t="s">
        <v>30</v>
      </c>
      <c r="B325" s="6" t="s">
        <v>885</v>
      </c>
      <c r="C325" s="6" t="s">
        <v>915</v>
      </c>
      <c r="D325" s="6" t="s">
        <v>916</v>
      </c>
      <c r="E325" s="6" t="s">
        <v>854</v>
      </c>
    </row>
    <row r="326" spans="1:5" ht="15">
      <c r="A326" s="5" t="s">
        <v>34</v>
      </c>
      <c r="B326" s="6" t="s">
        <v>885</v>
      </c>
      <c r="C326" s="6" t="s">
        <v>917</v>
      </c>
      <c r="D326" s="6" t="s">
        <v>918</v>
      </c>
      <c r="E326" s="6" t="s">
        <v>854</v>
      </c>
    </row>
    <row r="327" spans="1:5" ht="15">
      <c r="A327" s="5" t="s">
        <v>38</v>
      </c>
      <c r="B327" s="6" t="s">
        <v>885</v>
      </c>
      <c r="C327" s="6" t="s">
        <v>919</v>
      </c>
      <c r="D327" s="6" t="s">
        <v>920</v>
      </c>
      <c r="E327" s="6" t="s">
        <v>854</v>
      </c>
    </row>
    <row r="328" spans="1:5" ht="45">
      <c r="A328" s="5" t="s">
        <v>42</v>
      </c>
      <c r="B328" s="6" t="s">
        <v>885</v>
      </c>
      <c r="C328" s="6" t="s">
        <v>921</v>
      </c>
      <c r="D328" s="6" t="s">
        <v>922</v>
      </c>
      <c r="E328" s="6" t="s">
        <v>854</v>
      </c>
    </row>
    <row r="329" spans="1:5" ht="30">
      <c r="A329" s="5" t="s">
        <v>46</v>
      </c>
      <c r="B329" s="6" t="s">
        <v>885</v>
      </c>
      <c r="C329" s="6" t="s">
        <v>923</v>
      </c>
      <c r="D329" s="6" t="s">
        <v>924</v>
      </c>
      <c r="E329" s="6" t="s">
        <v>854</v>
      </c>
    </row>
    <row r="330" spans="1:5" ht="45">
      <c r="A330" s="5" t="s">
        <v>50</v>
      </c>
      <c r="B330" s="6" t="s">
        <v>885</v>
      </c>
      <c r="C330" s="6" t="s">
        <v>925</v>
      </c>
      <c r="D330" s="6" t="s">
        <v>926</v>
      </c>
      <c r="E330" s="6" t="s">
        <v>854</v>
      </c>
    </row>
    <row r="331" spans="1:5" ht="30">
      <c r="A331" s="5" t="s">
        <v>54</v>
      </c>
      <c r="B331" s="6" t="s">
        <v>885</v>
      </c>
      <c r="C331" s="6" t="s">
        <v>927</v>
      </c>
      <c r="D331" s="6" t="s">
        <v>928</v>
      </c>
      <c r="E331" s="6" t="s">
        <v>854</v>
      </c>
    </row>
    <row r="332" ht="15">
      <c r="A332" s="5" t="s">
        <v>929</v>
      </c>
    </row>
    <row r="333" spans="1:5" ht="15">
      <c r="A333" s="5" t="s">
        <v>9</v>
      </c>
      <c r="B333" s="6" t="s">
        <v>885</v>
      </c>
      <c r="C333" s="6" t="s">
        <v>930</v>
      </c>
      <c r="D333" s="6" t="s">
        <v>931</v>
      </c>
      <c r="E333" s="6" t="s">
        <v>854</v>
      </c>
    </row>
    <row r="334" spans="1:5" ht="30">
      <c r="A334" s="5" t="s">
        <v>14</v>
      </c>
      <c r="B334" s="6" t="s">
        <v>885</v>
      </c>
      <c r="C334" s="6" t="s">
        <v>932</v>
      </c>
      <c r="D334" s="6" t="s">
        <v>933</v>
      </c>
      <c r="E334" s="6" t="s">
        <v>854</v>
      </c>
    </row>
    <row r="335" spans="1:5" ht="15">
      <c r="A335" s="5" t="s">
        <v>18</v>
      </c>
      <c r="B335" s="6" t="s">
        <v>885</v>
      </c>
      <c r="C335" s="6" t="s">
        <v>934</v>
      </c>
      <c r="D335" s="6" t="s">
        <v>935</v>
      </c>
      <c r="E335" s="6" t="s">
        <v>854</v>
      </c>
    </row>
    <row r="336" spans="1:5" ht="15">
      <c r="A336" s="5" t="s">
        <v>22</v>
      </c>
      <c r="B336" s="6" t="s">
        <v>885</v>
      </c>
      <c r="C336" s="6" t="s">
        <v>936</v>
      </c>
      <c r="D336" s="6" t="s">
        <v>937</v>
      </c>
      <c r="E336" s="6" t="s">
        <v>854</v>
      </c>
    </row>
    <row r="337" spans="1:5" ht="15">
      <c r="A337" s="5" t="s">
        <v>26</v>
      </c>
      <c r="B337" s="6" t="s">
        <v>885</v>
      </c>
      <c r="C337" s="6" t="s">
        <v>938</v>
      </c>
      <c r="D337" s="6" t="s">
        <v>939</v>
      </c>
      <c r="E337" s="6" t="s">
        <v>854</v>
      </c>
    </row>
    <row r="338" spans="1:5" ht="15">
      <c r="A338" s="5" t="s">
        <v>30</v>
      </c>
      <c r="B338" s="6" t="s">
        <v>885</v>
      </c>
      <c r="C338" s="6" t="s">
        <v>940</v>
      </c>
      <c r="D338" s="6" t="s">
        <v>941</v>
      </c>
      <c r="E338" s="6" t="s">
        <v>854</v>
      </c>
    </row>
    <row r="339" spans="1:5" ht="15">
      <c r="A339" s="5" t="s">
        <v>34</v>
      </c>
      <c r="B339" s="6" t="s">
        <v>885</v>
      </c>
      <c r="C339" s="6" t="s">
        <v>942</v>
      </c>
      <c r="D339" s="6" t="s">
        <v>943</v>
      </c>
      <c r="E339" s="6" t="s">
        <v>854</v>
      </c>
    </row>
    <row r="340" spans="1:5" ht="15">
      <c r="A340" s="5" t="s">
        <v>38</v>
      </c>
      <c r="B340" s="6" t="s">
        <v>885</v>
      </c>
      <c r="C340" s="6" t="s">
        <v>930</v>
      </c>
      <c r="D340" s="6" t="s">
        <v>944</v>
      </c>
      <c r="E340" s="6" t="s">
        <v>854</v>
      </c>
    </row>
    <row r="341" spans="1:5" ht="45">
      <c r="A341" s="5" t="s">
        <v>42</v>
      </c>
      <c r="B341" s="6" t="s">
        <v>885</v>
      </c>
      <c r="C341" s="6" t="s">
        <v>945</v>
      </c>
      <c r="D341" s="6" t="s">
        <v>946</v>
      </c>
      <c r="E341" s="6" t="s">
        <v>854</v>
      </c>
    </row>
    <row r="342" spans="1:5" ht="30">
      <c r="A342" s="5" t="s">
        <v>46</v>
      </c>
      <c r="B342" s="6" t="s">
        <v>947</v>
      </c>
      <c r="C342" s="6" t="s">
        <v>948</v>
      </c>
      <c r="D342" s="6" t="s">
        <v>949</v>
      </c>
      <c r="E342" s="6" t="s">
        <v>854</v>
      </c>
    </row>
    <row r="343" spans="1:5" ht="45">
      <c r="A343" s="5" t="s">
        <v>50</v>
      </c>
      <c r="B343" s="6" t="s">
        <v>885</v>
      </c>
      <c r="C343" s="6" t="s">
        <v>950</v>
      </c>
      <c r="D343" s="6" t="s">
        <v>951</v>
      </c>
      <c r="E343" s="6" t="s">
        <v>854</v>
      </c>
    </row>
    <row r="344" spans="1:5" ht="30">
      <c r="A344" s="5" t="s">
        <v>54</v>
      </c>
      <c r="B344" s="6" t="s">
        <v>885</v>
      </c>
      <c r="C344" s="6" t="s">
        <v>952</v>
      </c>
      <c r="D344" s="6" t="s">
        <v>953</v>
      </c>
      <c r="E344" s="6" t="s">
        <v>854</v>
      </c>
    </row>
    <row r="345" ht="15">
      <c r="A345" s="5" t="s">
        <v>954</v>
      </c>
    </row>
    <row r="346" spans="1:5" ht="15">
      <c r="A346" s="5" t="s">
        <v>9</v>
      </c>
      <c r="B346" s="6" t="s">
        <v>885</v>
      </c>
      <c r="C346" s="6" t="s">
        <v>955</v>
      </c>
      <c r="D346" s="6" t="s">
        <v>956</v>
      </c>
      <c r="E346" s="6" t="s">
        <v>854</v>
      </c>
    </row>
    <row r="347" spans="1:5" ht="30">
      <c r="A347" s="5" t="s">
        <v>14</v>
      </c>
      <c r="B347" s="6" t="s">
        <v>885</v>
      </c>
      <c r="C347" s="6" t="s">
        <v>957</v>
      </c>
      <c r="D347" s="6" t="s">
        <v>958</v>
      </c>
      <c r="E347" s="6" t="s">
        <v>854</v>
      </c>
    </row>
    <row r="348" spans="1:5" ht="15">
      <c r="A348" s="5" t="s">
        <v>18</v>
      </c>
      <c r="B348" s="6" t="s">
        <v>885</v>
      </c>
      <c r="C348" s="6" t="s">
        <v>959</v>
      </c>
      <c r="D348" s="6" t="s">
        <v>960</v>
      </c>
      <c r="E348" s="6" t="s">
        <v>854</v>
      </c>
    </row>
    <row r="349" spans="1:5" ht="15">
      <c r="A349" s="5" t="s">
        <v>22</v>
      </c>
      <c r="B349" s="6" t="s">
        <v>885</v>
      </c>
      <c r="C349" s="6" t="s">
        <v>961</v>
      </c>
      <c r="D349" s="6" t="s">
        <v>962</v>
      </c>
      <c r="E349" s="6" t="s">
        <v>854</v>
      </c>
    </row>
    <row r="350" spans="1:5" ht="15">
      <c r="A350" s="5" t="s">
        <v>26</v>
      </c>
      <c r="B350" s="6" t="s">
        <v>885</v>
      </c>
      <c r="C350" s="6" t="s">
        <v>963</v>
      </c>
      <c r="D350" s="6" t="s">
        <v>964</v>
      </c>
      <c r="E350" s="6" t="s">
        <v>854</v>
      </c>
    </row>
    <row r="351" spans="1:5" ht="15">
      <c r="A351" s="5" t="s">
        <v>30</v>
      </c>
      <c r="B351" s="6" t="s">
        <v>885</v>
      </c>
      <c r="C351" s="6" t="s">
        <v>965</v>
      </c>
      <c r="D351" s="6" t="s">
        <v>966</v>
      </c>
      <c r="E351" s="6" t="s">
        <v>854</v>
      </c>
    </row>
    <row r="352" spans="1:5" ht="15">
      <c r="A352" s="5" t="s">
        <v>34</v>
      </c>
      <c r="B352" s="6" t="s">
        <v>885</v>
      </c>
      <c r="C352" s="6" t="s">
        <v>967</v>
      </c>
      <c r="D352" s="6" t="s">
        <v>968</v>
      </c>
      <c r="E352" s="6" t="s">
        <v>854</v>
      </c>
    </row>
    <row r="353" spans="1:5" ht="15">
      <c r="A353" s="5" t="s">
        <v>38</v>
      </c>
      <c r="B353" s="6" t="s">
        <v>885</v>
      </c>
      <c r="C353" s="6" t="s">
        <v>969</v>
      </c>
      <c r="D353" s="6" t="s">
        <v>970</v>
      </c>
      <c r="E353" s="6" t="s">
        <v>854</v>
      </c>
    </row>
    <row r="354" spans="1:5" ht="45">
      <c r="A354" s="5" t="s">
        <v>42</v>
      </c>
      <c r="B354" s="6" t="s">
        <v>885</v>
      </c>
      <c r="C354" s="6" t="s">
        <v>971</v>
      </c>
      <c r="D354" s="6" t="s">
        <v>972</v>
      </c>
      <c r="E354" s="6" t="s">
        <v>854</v>
      </c>
    </row>
    <row r="355" spans="1:5" ht="30">
      <c r="A355" s="5" t="s">
        <v>46</v>
      </c>
      <c r="B355" s="6" t="s">
        <v>885</v>
      </c>
      <c r="C355" s="6" t="s">
        <v>973</v>
      </c>
      <c r="D355" s="6" t="s">
        <v>974</v>
      </c>
      <c r="E355" s="6" t="s">
        <v>854</v>
      </c>
    </row>
    <row r="356" spans="1:5" ht="45">
      <c r="A356" s="5" t="s">
        <v>50</v>
      </c>
      <c r="B356" s="6" t="s">
        <v>885</v>
      </c>
      <c r="C356" s="6" t="s">
        <v>975</v>
      </c>
      <c r="D356" s="6" t="s">
        <v>976</v>
      </c>
      <c r="E356" s="6" t="s">
        <v>854</v>
      </c>
    </row>
    <row r="357" spans="1:5" ht="30">
      <c r="A357" s="5" t="s">
        <v>54</v>
      </c>
      <c r="B357" s="6" t="s">
        <v>885</v>
      </c>
      <c r="C357" s="6" t="s">
        <v>977</v>
      </c>
      <c r="D357" s="6" t="s">
        <v>978</v>
      </c>
      <c r="E357" s="6" t="s">
        <v>854</v>
      </c>
    </row>
    <row r="358" ht="15">
      <c r="A358" s="5" t="s">
        <v>979</v>
      </c>
    </row>
    <row r="359" spans="1:5" ht="15">
      <c r="A359" s="5" t="s">
        <v>9</v>
      </c>
      <c r="B359" s="6" t="s">
        <v>885</v>
      </c>
      <c r="C359" s="6" t="s">
        <v>980</v>
      </c>
      <c r="D359" s="6" t="s">
        <v>981</v>
      </c>
      <c r="E359" s="6" t="s">
        <v>854</v>
      </c>
    </row>
    <row r="360" spans="1:5" ht="30">
      <c r="A360" s="5" t="s">
        <v>14</v>
      </c>
      <c r="B360" s="6" t="s">
        <v>885</v>
      </c>
      <c r="C360" s="6" t="s">
        <v>982</v>
      </c>
      <c r="D360" s="6" t="s">
        <v>983</v>
      </c>
      <c r="E360" s="6" t="s">
        <v>854</v>
      </c>
    </row>
    <row r="361" spans="1:5" ht="15">
      <c r="A361" s="5" t="s">
        <v>18</v>
      </c>
      <c r="B361" s="6" t="s">
        <v>984</v>
      </c>
      <c r="C361" s="6" t="s">
        <v>985</v>
      </c>
      <c r="D361" s="6" t="s">
        <v>986</v>
      </c>
      <c r="E361" s="6" t="s">
        <v>854</v>
      </c>
    </row>
    <row r="362" spans="1:5" ht="15">
      <c r="A362" s="5" t="s">
        <v>22</v>
      </c>
      <c r="B362" s="6" t="s">
        <v>984</v>
      </c>
      <c r="C362" s="6" t="s">
        <v>987</v>
      </c>
      <c r="D362" s="6" t="s">
        <v>988</v>
      </c>
      <c r="E362" s="6" t="s">
        <v>854</v>
      </c>
    </row>
    <row r="363" spans="1:5" ht="15">
      <c r="A363" s="5" t="s">
        <v>26</v>
      </c>
      <c r="B363" s="6" t="s">
        <v>984</v>
      </c>
      <c r="C363" s="6" t="s">
        <v>989</v>
      </c>
      <c r="D363" s="6" t="s">
        <v>990</v>
      </c>
      <c r="E363" s="6" t="s">
        <v>854</v>
      </c>
    </row>
    <row r="364" spans="1:5" ht="15">
      <c r="A364" s="5" t="s">
        <v>30</v>
      </c>
      <c r="B364" s="6" t="s">
        <v>984</v>
      </c>
      <c r="C364" s="6" t="s">
        <v>991</v>
      </c>
      <c r="D364" s="6" t="s">
        <v>992</v>
      </c>
      <c r="E364" s="6" t="s">
        <v>854</v>
      </c>
    </row>
    <row r="365" spans="1:5" ht="15">
      <c r="A365" s="5" t="s">
        <v>34</v>
      </c>
      <c r="B365" s="6" t="s">
        <v>984</v>
      </c>
      <c r="C365" s="6" t="s">
        <v>993</v>
      </c>
      <c r="D365" s="6" t="s">
        <v>994</v>
      </c>
      <c r="E365" s="6" t="s">
        <v>854</v>
      </c>
    </row>
    <row r="366" spans="1:5" ht="15">
      <c r="A366" s="5" t="s">
        <v>38</v>
      </c>
      <c r="B366" s="6" t="s">
        <v>984</v>
      </c>
      <c r="C366" s="6" t="s">
        <v>995</v>
      </c>
      <c r="D366" s="6" t="s">
        <v>996</v>
      </c>
      <c r="E366" s="6" t="s">
        <v>854</v>
      </c>
    </row>
    <row r="367" spans="1:5" ht="45">
      <c r="A367" s="5" t="s">
        <v>42</v>
      </c>
      <c r="B367" s="6" t="s">
        <v>984</v>
      </c>
      <c r="C367" s="6" t="s">
        <v>997</v>
      </c>
      <c r="D367" s="6" t="s">
        <v>998</v>
      </c>
      <c r="E367" s="6" t="s">
        <v>854</v>
      </c>
    </row>
    <row r="368" spans="1:5" ht="30">
      <c r="A368" s="5" t="s">
        <v>46</v>
      </c>
      <c r="B368" s="6" t="s">
        <v>984</v>
      </c>
      <c r="C368" s="6" t="s">
        <v>999</v>
      </c>
      <c r="D368" s="6" t="s">
        <v>1000</v>
      </c>
      <c r="E368" s="6" t="s">
        <v>854</v>
      </c>
    </row>
    <row r="369" spans="1:5" ht="45">
      <c r="A369" s="5" t="s">
        <v>50</v>
      </c>
      <c r="B369" s="6" t="s">
        <v>984</v>
      </c>
      <c r="C369" s="6" t="s">
        <v>1001</v>
      </c>
      <c r="D369" s="6" t="s">
        <v>1002</v>
      </c>
      <c r="E369" s="6" t="s">
        <v>854</v>
      </c>
    </row>
    <row r="370" spans="1:5" ht="30">
      <c r="A370" s="5" t="s">
        <v>54</v>
      </c>
      <c r="B370" s="6" t="s">
        <v>984</v>
      </c>
      <c r="C370" s="6" t="s">
        <v>1003</v>
      </c>
      <c r="D370" s="6" t="s">
        <v>1004</v>
      </c>
      <c r="E370" s="6" t="s">
        <v>854</v>
      </c>
    </row>
    <row r="371" ht="15">
      <c r="A371" s="5" t="s">
        <v>1005</v>
      </c>
    </row>
    <row r="372" spans="1:5" ht="15">
      <c r="A372" s="5" t="s">
        <v>9</v>
      </c>
      <c r="B372" s="6" t="s">
        <v>984</v>
      </c>
      <c r="C372" s="6" t="s">
        <v>1006</v>
      </c>
      <c r="D372" s="6" t="s">
        <v>1007</v>
      </c>
      <c r="E372" s="6" t="s">
        <v>854</v>
      </c>
    </row>
    <row r="373" spans="1:5" ht="30">
      <c r="A373" s="5" t="s">
        <v>14</v>
      </c>
      <c r="B373" s="6" t="s">
        <v>984</v>
      </c>
      <c r="C373" s="6" t="s">
        <v>1008</v>
      </c>
      <c r="D373" s="6" t="s">
        <v>1009</v>
      </c>
      <c r="E373" s="6" t="s">
        <v>854</v>
      </c>
    </row>
    <row r="374" spans="1:5" ht="15">
      <c r="A374" s="5" t="s">
        <v>18</v>
      </c>
      <c r="B374" s="6" t="s">
        <v>984</v>
      </c>
      <c r="C374" s="6" t="s">
        <v>1010</v>
      </c>
      <c r="D374" s="6" t="s">
        <v>1011</v>
      </c>
      <c r="E374" s="6" t="s">
        <v>854</v>
      </c>
    </row>
    <row r="375" spans="1:5" ht="15">
      <c r="A375" s="5" t="s">
        <v>22</v>
      </c>
      <c r="B375" s="6" t="s">
        <v>984</v>
      </c>
      <c r="C375" s="6" t="s">
        <v>1012</v>
      </c>
      <c r="D375" s="6" t="s">
        <v>1013</v>
      </c>
      <c r="E375" s="6" t="s">
        <v>854</v>
      </c>
    </row>
    <row r="376" spans="1:5" ht="15">
      <c r="A376" s="5" t="s">
        <v>26</v>
      </c>
      <c r="B376" s="6" t="s">
        <v>984</v>
      </c>
      <c r="C376" s="6" t="s">
        <v>854</v>
      </c>
      <c r="D376" s="6" t="s">
        <v>854</v>
      </c>
      <c r="E376" s="6" t="s">
        <v>854</v>
      </c>
    </row>
    <row r="377" spans="1:5" ht="15">
      <c r="A377" s="5" t="s">
        <v>30</v>
      </c>
      <c r="B377" s="6" t="s">
        <v>984</v>
      </c>
      <c r="C377" s="6" t="s">
        <v>1014</v>
      </c>
      <c r="D377" s="6" t="s">
        <v>1015</v>
      </c>
      <c r="E377" s="6" t="s">
        <v>854</v>
      </c>
    </row>
    <row r="378" spans="1:5" ht="15">
      <c r="A378" s="5" t="s">
        <v>34</v>
      </c>
      <c r="B378" s="6" t="s">
        <v>984</v>
      </c>
      <c r="C378" s="6" t="s">
        <v>1016</v>
      </c>
      <c r="D378" s="6" t="s">
        <v>1017</v>
      </c>
      <c r="E378" s="6" t="s">
        <v>854</v>
      </c>
    </row>
    <row r="379" spans="1:5" ht="15">
      <c r="A379" s="5" t="s">
        <v>38</v>
      </c>
      <c r="B379" s="6" t="s">
        <v>984</v>
      </c>
      <c r="C379" s="6" t="s">
        <v>1018</v>
      </c>
      <c r="D379" s="6" t="s">
        <v>1019</v>
      </c>
      <c r="E379" s="6" t="s">
        <v>854</v>
      </c>
    </row>
    <row r="380" spans="1:5" ht="45">
      <c r="A380" s="5" t="s">
        <v>42</v>
      </c>
      <c r="B380" s="6" t="s">
        <v>984</v>
      </c>
      <c r="C380" s="6" t="s">
        <v>1020</v>
      </c>
      <c r="D380" s="6" t="s">
        <v>1021</v>
      </c>
      <c r="E380" s="6" t="s">
        <v>854</v>
      </c>
    </row>
    <row r="381" spans="1:5" ht="30">
      <c r="A381" s="5" t="s">
        <v>46</v>
      </c>
      <c r="B381" s="6" t="s">
        <v>984</v>
      </c>
      <c r="C381" s="6" t="s">
        <v>1022</v>
      </c>
      <c r="D381" s="6" t="s">
        <v>1023</v>
      </c>
      <c r="E381" s="6" t="s">
        <v>854</v>
      </c>
    </row>
    <row r="382" spans="1:5" ht="45">
      <c r="A382" s="5" t="s">
        <v>50</v>
      </c>
      <c r="B382" s="6" t="s">
        <v>984</v>
      </c>
      <c r="C382" s="6" t="s">
        <v>1024</v>
      </c>
      <c r="D382" s="6" t="s">
        <v>1025</v>
      </c>
      <c r="E382" s="6" t="s">
        <v>854</v>
      </c>
    </row>
    <row r="383" spans="1:5" ht="30">
      <c r="A383" s="5" t="s">
        <v>54</v>
      </c>
      <c r="B383" s="6" t="s">
        <v>984</v>
      </c>
      <c r="C383" s="6" t="s">
        <v>1026</v>
      </c>
      <c r="D383" s="6" t="s">
        <v>1027</v>
      </c>
      <c r="E383" s="6" t="s">
        <v>854</v>
      </c>
    </row>
    <row r="384" ht="15">
      <c r="A384" s="5" t="s">
        <v>1028</v>
      </c>
    </row>
    <row r="385" spans="1:5" ht="15">
      <c r="A385" s="5" t="s">
        <v>9</v>
      </c>
      <c r="B385" s="6" t="s">
        <v>984</v>
      </c>
      <c r="C385" s="6" t="s">
        <v>1029</v>
      </c>
      <c r="D385" s="6" t="s">
        <v>1030</v>
      </c>
      <c r="E385" s="6" t="s">
        <v>854</v>
      </c>
    </row>
    <row r="386" spans="1:5" ht="30">
      <c r="A386" s="5" t="s">
        <v>14</v>
      </c>
      <c r="B386" s="6" t="s">
        <v>984</v>
      </c>
      <c r="C386" s="6" t="s">
        <v>1031</v>
      </c>
      <c r="D386" s="6" t="s">
        <v>1032</v>
      </c>
      <c r="E386" s="6" t="s">
        <v>854</v>
      </c>
    </row>
    <row r="387" spans="1:5" ht="15">
      <c r="A387" s="5" t="s">
        <v>18</v>
      </c>
      <c r="B387" s="6" t="s">
        <v>1033</v>
      </c>
      <c r="C387" s="6" t="s">
        <v>1034</v>
      </c>
      <c r="D387" s="6" t="s">
        <v>1035</v>
      </c>
      <c r="E387" s="6" t="s">
        <v>854</v>
      </c>
    </row>
    <row r="388" spans="1:5" ht="15">
      <c r="A388" s="5" t="s">
        <v>22</v>
      </c>
      <c r="B388" s="6" t="s">
        <v>1033</v>
      </c>
      <c r="C388" s="6" t="s">
        <v>1036</v>
      </c>
      <c r="D388" s="6" t="s">
        <v>1037</v>
      </c>
      <c r="E388" s="6" t="s">
        <v>854</v>
      </c>
    </row>
    <row r="389" spans="1:5" ht="15">
      <c r="A389" s="5" t="s">
        <v>26</v>
      </c>
      <c r="B389" s="6" t="s">
        <v>1033</v>
      </c>
      <c r="C389" s="6" t="s">
        <v>1038</v>
      </c>
      <c r="D389" s="6" t="s">
        <v>1039</v>
      </c>
      <c r="E389" s="6" t="s">
        <v>854</v>
      </c>
    </row>
    <row r="390" spans="1:5" ht="15">
      <c r="A390" s="5" t="s">
        <v>30</v>
      </c>
      <c r="B390" s="6" t="s">
        <v>1033</v>
      </c>
      <c r="C390" s="6" t="s">
        <v>1040</v>
      </c>
      <c r="D390" s="6" t="s">
        <v>1041</v>
      </c>
      <c r="E390" s="6" t="s">
        <v>854</v>
      </c>
    </row>
    <row r="391" spans="1:5" ht="15">
      <c r="A391" s="5" t="s">
        <v>34</v>
      </c>
      <c r="B391" s="6" t="s">
        <v>1033</v>
      </c>
      <c r="C391" s="6" t="s">
        <v>1042</v>
      </c>
      <c r="D391" s="6" t="s">
        <v>1043</v>
      </c>
      <c r="E391" s="6" t="s">
        <v>854</v>
      </c>
    </row>
    <row r="392" spans="1:5" ht="15">
      <c r="A392" s="5" t="s">
        <v>38</v>
      </c>
      <c r="B392" s="6" t="s">
        <v>1033</v>
      </c>
      <c r="C392" s="6" t="s">
        <v>1044</v>
      </c>
      <c r="D392" s="6" t="s">
        <v>1045</v>
      </c>
      <c r="E392" s="6" t="s">
        <v>854</v>
      </c>
    </row>
    <row r="393" spans="1:5" ht="45">
      <c r="A393" s="5" t="s">
        <v>42</v>
      </c>
      <c r="B393" s="6" t="s">
        <v>1033</v>
      </c>
      <c r="C393" s="6" t="s">
        <v>1046</v>
      </c>
      <c r="D393" s="6" t="s">
        <v>1047</v>
      </c>
      <c r="E393" s="6" t="s">
        <v>854</v>
      </c>
    </row>
    <row r="394" spans="1:5" ht="30">
      <c r="A394" s="5" t="s">
        <v>46</v>
      </c>
      <c r="B394" s="6" t="s">
        <v>1033</v>
      </c>
      <c r="C394" s="6" t="s">
        <v>1048</v>
      </c>
      <c r="D394" s="6" t="s">
        <v>1049</v>
      </c>
      <c r="E394" s="6" t="s">
        <v>854</v>
      </c>
    </row>
    <row r="395" spans="1:5" ht="45">
      <c r="A395" s="5" t="s">
        <v>50</v>
      </c>
      <c r="B395" s="6" t="s">
        <v>1033</v>
      </c>
      <c r="C395" s="6" t="s">
        <v>1050</v>
      </c>
      <c r="D395" s="6" t="s">
        <v>1051</v>
      </c>
      <c r="E395" s="6" t="s">
        <v>854</v>
      </c>
    </row>
    <row r="396" spans="1:5" ht="30">
      <c r="A396" s="5" t="s">
        <v>54</v>
      </c>
      <c r="B396" s="6" t="s">
        <v>1033</v>
      </c>
      <c r="C396" s="6" t="s">
        <v>1052</v>
      </c>
      <c r="D396" s="6" t="s">
        <v>1053</v>
      </c>
      <c r="E396" s="6" t="s">
        <v>854</v>
      </c>
    </row>
    <row r="397" ht="15">
      <c r="A397" s="5" t="s">
        <v>1054</v>
      </c>
    </row>
    <row r="398" spans="1:5" ht="15">
      <c r="A398" s="5" t="s">
        <v>9</v>
      </c>
      <c r="B398" s="6" t="s">
        <v>984</v>
      </c>
      <c r="C398" s="6" t="s">
        <v>1055</v>
      </c>
      <c r="D398" s="6" t="s">
        <v>1056</v>
      </c>
      <c r="E398" s="6" t="s">
        <v>854</v>
      </c>
    </row>
    <row r="399" spans="1:5" ht="30">
      <c r="A399" s="5" t="s">
        <v>14</v>
      </c>
      <c r="B399" s="6" t="s">
        <v>984</v>
      </c>
      <c r="C399" s="6" t="s">
        <v>1057</v>
      </c>
      <c r="D399" s="6" t="s">
        <v>1058</v>
      </c>
      <c r="E399" s="6" t="s">
        <v>854</v>
      </c>
    </row>
    <row r="400" spans="1:5" ht="15">
      <c r="A400" s="5" t="s">
        <v>18</v>
      </c>
      <c r="B400" s="6" t="s">
        <v>1033</v>
      </c>
      <c r="C400" s="6" t="s">
        <v>1059</v>
      </c>
      <c r="D400" s="6" t="s">
        <v>1060</v>
      </c>
      <c r="E400" s="6" t="s">
        <v>854</v>
      </c>
    </row>
    <row r="401" spans="1:5" ht="15">
      <c r="A401" s="5" t="s">
        <v>22</v>
      </c>
      <c r="B401" s="6" t="s">
        <v>1033</v>
      </c>
      <c r="C401" s="6" t="s">
        <v>1061</v>
      </c>
      <c r="D401" s="6" t="s">
        <v>1062</v>
      </c>
      <c r="E401" s="6" t="s">
        <v>854</v>
      </c>
    </row>
    <row r="402" spans="1:5" ht="15">
      <c r="A402" s="5" t="s">
        <v>26</v>
      </c>
      <c r="B402" s="6" t="s">
        <v>1033</v>
      </c>
      <c r="C402" s="6" t="s">
        <v>1063</v>
      </c>
      <c r="D402" s="6" t="s">
        <v>1064</v>
      </c>
      <c r="E402" s="6" t="s">
        <v>854</v>
      </c>
    </row>
    <row r="403" spans="1:5" ht="15">
      <c r="A403" s="5" t="s">
        <v>30</v>
      </c>
      <c r="B403" s="6" t="s">
        <v>1033</v>
      </c>
      <c r="C403" s="6" t="s">
        <v>1065</v>
      </c>
      <c r="D403" s="6" t="s">
        <v>1066</v>
      </c>
      <c r="E403" s="6" t="s">
        <v>854</v>
      </c>
    </row>
    <row r="404" spans="1:5" ht="15">
      <c r="A404" s="5" t="s">
        <v>34</v>
      </c>
      <c r="B404" s="6" t="s">
        <v>1033</v>
      </c>
      <c r="C404" s="6" t="s">
        <v>1067</v>
      </c>
      <c r="D404" s="6" t="s">
        <v>1068</v>
      </c>
      <c r="E404" s="6" t="s">
        <v>854</v>
      </c>
    </row>
    <row r="405" spans="1:5" ht="15">
      <c r="A405" s="5" t="s">
        <v>38</v>
      </c>
      <c r="B405" s="6" t="s">
        <v>1033</v>
      </c>
      <c r="C405" s="6" t="s">
        <v>1069</v>
      </c>
      <c r="D405" s="6" t="s">
        <v>1070</v>
      </c>
      <c r="E405" s="6" t="s">
        <v>854</v>
      </c>
    </row>
    <row r="406" spans="1:5" ht="45">
      <c r="A406" s="5" t="s">
        <v>42</v>
      </c>
      <c r="B406" s="6" t="s">
        <v>1033</v>
      </c>
      <c r="C406" s="6" t="s">
        <v>1071</v>
      </c>
      <c r="D406" s="6" t="s">
        <v>1072</v>
      </c>
      <c r="E406" s="6" t="s">
        <v>854</v>
      </c>
    </row>
    <row r="407" spans="1:5" ht="30">
      <c r="A407" s="5" t="s">
        <v>46</v>
      </c>
      <c r="B407" s="6" t="s">
        <v>1033</v>
      </c>
      <c r="C407" s="6" t="s">
        <v>1073</v>
      </c>
      <c r="D407" s="6" t="s">
        <v>1074</v>
      </c>
      <c r="E407" s="6" t="s">
        <v>854</v>
      </c>
    </row>
    <row r="408" spans="1:5" ht="45">
      <c r="A408" s="5" t="s">
        <v>50</v>
      </c>
      <c r="B408" s="6" t="s">
        <v>1033</v>
      </c>
      <c r="C408" s="6" t="s">
        <v>1075</v>
      </c>
      <c r="D408" s="6" t="s">
        <v>1076</v>
      </c>
      <c r="E408" s="6" t="s">
        <v>854</v>
      </c>
    </row>
    <row r="409" spans="1:5" ht="30">
      <c r="A409" s="5" t="s">
        <v>54</v>
      </c>
      <c r="B409" s="6" t="s">
        <v>1033</v>
      </c>
      <c r="C409" s="6" t="s">
        <v>1077</v>
      </c>
      <c r="D409" s="6" t="s">
        <v>1078</v>
      </c>
      <c r="E409" s="6" t="s">
        <v>854</v>
      </c>
    </row>
    <row r="410" ht="15">
      <c r="A410" s="5" t="s">
        <v>1079</v>
      </c>
    </row>
    <row r="411" spans="1:5" ht="15">
      <c r="A411" s="5" t="s">
        <v>9</v>
      </c>
      <c r="B411" s="6" t="s">
        <v>1033</v>
      </c>
      <c r="C411" s="6" t="s">
        <v>1080</v>
      </c>
      <c r="D411" s="6" t="s">
        <v>1081</v>
      </c>
      <c r="E411" s="6" t="s">
        <v>854</v>
      </c>
    </row>
    <row r="412" spans="1:5" ht="30">
      <c r="A412" s="5" t="s">
        <v>14</v>
      </c>
      <c r="B412" s="6" t="s">
        <v>984</v>
      </c>
      <c r="C412" s="6" t="s">
        <v>1082</v>
      </c>
      <c r="D412" s="6" t="s">
        <v>1083</v>
      </c>
      <c r="E412" s="6" t="s">
        <v>854</v>
      </c>
    </row>
    <row r="413" spans="1:5" ht="15">
      <c r="A413" s="5" t="s">
        <v>18</v>
      </c>
      <c r="B413" s="6" t="s">
        <v>1033</v>
      </c>
      <c r="C413" s="6" t="s">
        <v>1084</v>
      </c>
      <c r="D413" s="6" t="s">
        <v>1085</v>
      </c>
      <c r="E413" s="6" t="s">
        <v>854</v>
      </c>
    </row>
    <row r="414" spans="1:5" ht="15">
      <c r="A414" s="5" t="s">
        <v>22</v>
      </c>
      <c r="B414" s="6" t="s">
        <v>1033</v>
      </c>
      <c r="C414" s="6" t="s">
        <v>1086</v>
      </c>
      <c r="D414" s="6" t="s">
        <v>1087</v>
      </c>
      <c r="E414" s="6" t="s">
        <v>854</v>
      </c>
    </row>
    <row r="415" spans="1:5" ht="15">
      <c r="A415" s="5" t="s">
        <v>26</v>
      </c>
      <c r="B415" s="6" t="s">
        <v>1033</v>
      </c>
      <c r="C415" s="6" t="s">
        <v>1088</v>
      </c>
      <c r="D415" s="6" t="s">
        <v>1089</v>
      </c>
      <c r="E415" s="6" t="s">
        <v>854</v>
      </c>
    </row>
    <row r="416" spans="1:5" ht="15">
      <c r="A416" s="5" t="s">
        <v>30</v>
      </c>
      <c r="B416" s="6" t="s">
        <v>1033</v>
      </c>
      <c r="C416" s="6" t="s">
        <v>1088</v>
      </c>
      <c r="D416" s="6" t="s">
        <v>1090</v>
      </c>
      <c r="E416" s="6" t="s">
        <v>854</v>
      </c>
    </row>
    <row r="417" spans="1:5" ht="15">
      <c r="A417" s="5" t="s">
        <v>34</v>
      </c>
      <c r="B417" s="6" t="s">
        <v>1033</v>
      </c>
      <c r="C417" s="6" t="s">
        <v>1091</v>
      </c>
      <c r="D417" s="6" t="s">
        <v>1092</v>
      </c>
      <c r="E417" s="6" t="s">
        <v>854</v>
      </c>
    </row>
    <row r="418" spans="1:5" ht="15">
      <c r="A418" s="5" t="s">
        <v>38</v>
      </c>
      <c r="B418" s="6" t="s">
        <v>1033</v>
      </c>
      <c r="C418" s="6" t="s">
        <v>1093</v>
      </c>
      <c r="D418" s="6" t="s">
        <v>1094</v>
      </c>
      <c r="E418" s="6" t="s">
        <v>854</v>
      </c>
    </row>
    <row r="419" spans="1:5" ht="45">
      <c r="A419" s="5" t="s">
        <v>42</v>
      </c>
      <c r="B419" s="6" t="s">
        <v>1033</v>
      </c>
      <c r="C419" s="6" t="s">
        <v>1095</v>
      </c>
      <c r="D419" s="6" t="s">
        <v>1096</v>
      </c>
      <c r="E419" s="6" t="s">
        <v>854</v>
      </c>
    </row>
    <row r="420" spans="1:5" ht="30">
      <c r="A420" s="5" t="s">
        <v>46</v>
      </c>
      <c r="B420" s="6" t="s">
        <v>1033</v>
      </c>
      <c r="C420" s="6" t="s">
        <v>1097</v>
      </c>
      <c r="D420" s="6" t="s">
        <v>1098</v>
      </c>
      <c r="E420" s="6" t="s">
        <v>854</v>
      </c>
    </row>
    <row r="421" spans="1:5" ht="45">
      <c r="A421" s="5" t="s">
        <v>50</v>
      </c>
      <c r="B421" s="6" t="s">
        <v>1033</v>
      </c>
      <c r="C421" s="6" t="s">
        <v>1099</v>
      </c>
      <c r="D421" s="6" t="s">
        <v>1100</v>
      </c>
      <c r="E421" s="6" t="s">
        <v>854</v>
      </c>
    </row>
    <row r="422" spans="1:5" ht="30">
      <c r="A422" s="5" t="s">
        <v>54</v>
      </c>
      <c r="B422" s="6" t="s">
        <v>1033</v>
      </c>
      <c r="C422" s="6" t="s">
        <v>1101</v>
      </c>
      <c r="D422" s="6" t="s">
        <v>1102</v>
      </c>
      <c r="E422" s="6" t="s">
        <v>854</v>
      </c>
    </row>
    <row r="423" ht="15">
      <c r="A423" s="5" t="s">
        <v>1103</v>
      </c>
    </row>
    <row r="424" spans="1:5" ht="15">
      <c r="A424" s="5" t="s">
        <v>9</v>
      </c>
      <c r="B424" s="6" t="s">
        <v>1033</v>
      </c>
      <c r="C424" s="6" t="s">
        <v>1104</v>
      </c>
      <c r="D424" s="6" t="s">
        <v>1105</v>
      </c>
      <c r="E424" s="6" t="s">
        <v>854</v>
      </c>
    </row>
    <row r="425" spans="1:5" ht="30">
      <c r="A425" s="5" t="s">
        <v>14</v>
      </c>
      <c r="B425" s="6" t="s">
        <v>984</v>
      </c>
      <c r="C425" s="6" t="s">
        <v>1106</v>
      </c>
      <c r="D425" s="6" t="s">
        <v>1107</v>
      </c>
      <c r="E425" s="6" t="s">
        <v>854</v>
      </c>
    </row>
    <row r="426" spans="1:5" ht="15">
      <c r="A426" s="5" t="s">
        <v>18</v>
      </c>
      <c r="B426" s="6" t="s">
        <v>1033</v>
      </c>
      <c r="C426" s="6" t="s">
        <v>1108</v>
      </c>
      <c r="D426" s="6" t="s">
        <v>1109</v>
      </c>
      <c r="E426" s="6" t="s">
        <v>854</v>
      </c>
    </row>
    <row r="427" spans="1:5" ht="15">
      <c r="A427" s="5" t="s">
        <v>22</v>
      </c>
      <c r="B427" s="6" t="s">
        <v>1033</v>
      </c>
      <c r="C427" s="6" t="s">
        <v>1101</v>
      </c>
      <c r="D427" s="6" t="s">
        <v>1110</v>
      </c>
      <c r="E427" s="6" t="s">
        <v>854</v>
      </c>
    </row>
    <row r="428" spans="1:5" ht="15">
      <c r="A428" s="5" t="s">
        <v>26</v>
      </c>
      <c r="B428" s="6" t="s">
        <v>1033</v>
      </c>
      <c r="C428" s="6" t="s">
        <v>1111</v>
      </c>
      <c r="D428" s="6" t="s">
        <v>1112</v>
      </c>
      <c r="E428" s="6" t="s">
        <v>854</v>
      </c>
    </row>
    <row r="429" spans="1:5" ht="15">
      <c r="A429" s="5" t="s">
        <v>30</v>
      </c>
      <c r="B429" s="6" t="s">
        <v>1033</v>
      </c>
      <c r="C429" s="6" t="s">
        <v>1113</v>
      </c>
      <c r="D429" s="6" t="s">
        <v>1114</v>
      </c>
      <c r="E429" s="6" t="s">
        <v>854</v>
      </c>
    </row>
    <row r="430" spans="1:5" ht="15">
      <c r="A430" s="5" t="s">
        <v>34</v>
      </c>
      <c r="B430" s="6" t="s">
        <v>1033</v>
      </c>
      <c r="C430" s="6" t="s">
        <v>1115</v>
      </c>
      <c r="D430" s="6" t="s">
        <v>1116</v>
      </c>
      <c r="E430" s="6" t="s">
        <v>854</v>
      </c>
    </row>
    <row r="431" spans="1:5" ht="15">
      <c r="A431" s="5" t="s">
        <v>38</v>
      </c>
      <c r="B431" s="6" t="s">
        <v>1033</v>
      </c>
      <c r="C431" s="6" t="s">
        <v>1117</v>
      </c>
      <c r="D431" s="6" t="s">
        <v>1118</v>
      </c>
      <c r="E431" s="6" t="s">
        <v>854</v>
      </c>
    </row>
    <row r="432" spans="1:5" ht="45">
      <c r="A432" s="5" t="s">
        <v>42</v>
      </c>
      <c r="B432" s="6" t="s">
        <v>1033</v>
      </c>
      <c r="C432" s="6" t="s">
        <v>1119</v>
      </c>
      <c r="D432" s="6" t="s">
        <v>1120</v>
      </c>
      <c r="E432" s="6" t="s">
        <v>854</v>
      </c>
    </row>
    <row r="433" spans="1:5" ht="30">
      <c r="A433" s="5" t="s">
        <v>46</v>
      </c>
      <c r="B433" s="6" t="s">
        <v>1033</v>
      </c>
      <c r="C433" s="6" t="s">
        <v>1121</v>
      </c>
      <c r="D433" s="6" t="s">
        <v>1122</v>
      </c>
      <c r="E433" s="6" t="s">
        <v>854</v>
      </c>
    </row>
    <row r="434" spans="1:5" ht="45">
      <c r="A434" s="5" t="s">
        <v>50</v>
      </c>
      <c r="B434" s="6" t="s">
        <v>1033</v>
      </c>
      <c r="C434" s="6" t="s">
        <v>854</v>
      </c>
      <c r="D434" s="6" t="s">
        <v>854</v>
      </c>
      <c r="E434" s="6" t="s">
        <v>854</v>
      </c>
    </row>
    <row r="435" spans="1:5" ht="30">
      <c r="A435" s="5" t="s">
        <v>54</v>
      </c>
      <c r="B435" s="6" t="s">
        <v>1033</v>
      </c>
      <c r="C435" s="6" t="s">
        <v>854</v>
      </c>
      <c r="D435" s="6" t="s">
        <v>854</v>
      </c>
      <c r="E435" s="6" t="s">
        <v>854</v>
      </c>
    </row>
    <row r="438" ht="12.75">
      <c r="A438" s="1" t="s">
        <v>1123</v>
      </c>
    </row>
    <row r="439" ht="12.75">
      <c r="A439" s="1" t="s">
        <v>1124</v>
      </c>
    </row>
  </sheetData>
  <sheetProtection/>
  <printOptions/>
  <pageMargins left="0.787401575" right="0.787401575" top="0.984251969" bottom="0.3937007874015748" header="0" footer="0"/>
  <pageSetup horizontalDpi="600" verticalDpi="600" orientation="landscape" paperSize="9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Jens P</cp:lastModifiedBy>
  <cp:lastPrinted>2004-08-06T10:24:48Z</cp:lastPrinted>
  <dcterms:created xsi:type="dcterms:W3CDTF">2004-08-03T11:58:35Z</dcterms:created>
  <dcterms:modified xsi:type="dcterms:W3CDTF">2021-02-05T22:19:32Z</dcterms:modified>
  <cp:category/>
  <cp:version/>
  <cp:contentType/>
  <cp:contentStatus/>
</cp:coreProperties>
</file>