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s P\OneDrive - Universidad de Alcala\10_Drafts\90_Other\MetabolismCities\"/>
    </mc:Choice>
  </mc:AlternateContent>
  <xr:revisionPtr revIDLastSave="0" documentId="8_{1D450FCD-DE09-42C3-BD64-F1F9093058FB}" xr6:coauthVersionLast="45" xr6:coauthVersionMax="45" xr10:uidLastSave="{00000000-0000-0000-0000-000000000000}"/>
  <bookViews>
    <workbookView xWindow="-120" yWindow="-120" windowWidth="29040" windowHeight="15840" activeTab="1" xr2:uid="{CE658B42-58C4-4598-9C59-E6837662E7BA}"/>
  </bookViews>
  <sheets>
    <sheet name="Tabelle1" sheetId="1" r:id="rId1"/>
    <sheet name="raw data" sheetId="2" r:id="rId2"/>
    <sheet name="metadata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7" i="1" l="1"/>
  <c r="C218" i="1"/>
  <c r="C215" i="1"/>
  <c r="A217" i="1"/>
  <c r="A218" i="1"/>
  <c r="A215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/>
  <c r="B216" i="1"/>
  <c r="C216" i="1" s="1"/>
  <c r="B217" i="1"/>
  <c r="B218" i="1"/>
  <c r="B219" i="1"/>
  <c r="C219" i="1" s="1"/>
  <c r="B220" i="1"/>
  <c r="C220" i="1" s="1"/>
  <c r="B221" i="1"/>
  <c r="C221" i="1" s="1"/>
  <c r="B222" i="1"/>
  <c r="C222" i="1" s="1"/>
  <c r="B3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A216" i="1" l="1"/>
  <c r="A222" i="1"/>
  <c r="A221" i="1"/>
  <c r="A220" i="1"/>
  <c r="A219" i="1"/>
  <c r="A4" i="1"/>
  <c r="F1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H1" i="1"/>
  <c r="I1" i="1"/>
  <c r="J1" i="1"/>
  <c r="K1" i="1"/>
  <c r="L1" i="1"/>
  <c r="M1" i="1"/>
  <c r="N1" i="1"/>
  <c r="O1" i="1"/>
  <c r="P1" i="1"/>
  <c r="Q1" i="1"/>
  <c r="R1" i="1"/>
  <c r="S1" i="1"/>
  <c r="T1" i="1"/>
  <c r="H2" i="1"/>
  <c r="I2" i="1"/>
  <c r="J2" i="1"/>
  <c r="K2" i="1"/>
  <c r="L2" i="1"/>
  <c r="M2" i="1"/>
  <c r="N2" i="1"/>
  <c r="O2" i="1"/>
  <c r="P2" i="1"/>
  <c r="Q2" i="1"/>
  <c r="R2" i="1"/>
  <c r="S2" i="1"/>
  <c r="T2" i="1"/>
  <c r="G1" i="1"/>
  <c r="G2" i="1"/>
  <c r="A2" i="1"/>
  <c r="C2" i="1"/>
  <c r="C3" i="1" l="1"/>
  <c r="A3" i="1"/>
  <c r="C4" i="1"/>
  <c r="A5" i="1" l="1"/>
  <c r="C5" i="1"/>
  <c r="C6" i="1" l="1"/>
  <c r="A6" i="1"/>
  <c r="A7" i="1" l="1"/>
  <c r="C7" i="1"/>
  <c r="A8" i="1" l="1"/>
  <c r="C8" i="1"/>
  <c r="C9" i="1" l="1"/>
  <c r="A9" i="1"/>
  <c r="A10" i="1" l="1"/>
  <c r="C10" i="1"/>
  <c r="C11" i="1" l="1"/>
  <c r="A11" i="1"/>
  <c r="A12" i="1" l="1"/>
  <c r="C12" i="1"/>
  <c r="A13" i="1" l="1"/>
  <c r="C13" i="1"/>
  <c r="C14" i="1" l="1"/>
  <c r="A14" i="1"/>
  <c r="A15" i="1" l="1"/>
  <c r="C15" i="1"/>
  <c r="A16" i="1" l="1"/>
  <c r="C16" i="1"/>
  <c r="C17" i="1" l="1"/>
  <c r="A17" i="1"/>
  <c r="A18" i="1" l="1"/>
  <c r="C18" i="1"/>
  <c r="A19" i="1" l="1"/>
  <c r="C19" i="1"/>
  <c r="A20" i="1" l="1"/>
  <c r="C20" i="1"/>
  <c r="A21" i="1" l="1"/>
  <c r="C21" i="1"/>
  <c r="C22" i="1" l="1"/>
  <c r="A22" i="1"/>
  <c r="A23" i="1" l="1"/>
  <c r="C23" i="1"/>
  <c r="A24" i="1" l="1"/>
  <c r="C24" i="1"/>
  <c r="C25" i="1" l="1"/>
  <c r="A25" i="1"/>
  <c r="A26" i="1" l="1"/>
  <c r="C26" i="1"/>
  <c r="C27" i="1" l="1"/>
  <c r="A27" i="1"/>
  <c r="A28" i="1" l="1"/>
  <c r="C28" i="1"/>
  <c r="A29" i="1" l="1"/>
  <c r="C29" i="1"/>
  <c r="C30" i="1" l="1"/>
  <c r="A30" i="1"/>
  <c r="A31" i="1" l="1"/>
  <c r="C31" i="1"/>
  <c r="A32" i="1" l="1"/>
  <c r="C32" i="1"/>
  <c r="C33" i="1" l="1"/>
  <c r="A33" i="1"/>
  <c r="A34" i="1" l="1"/>
  <c r="C34" i="1"/>
  <c r="A35" i="1" l="1"/>
  <c r="C35" i="1"/>
  <c r="A36" i="1" l="1"/>
  <c r="C36" i="1"/>
  <c r="A37" i="1" l="1"/>
  <c r="C37" i="1"/>
  <c r="C38" i="1" l="1"/>
  <c r="A38" i="1"/>
  <c r="A39" i="1" l="1"/>
  <c r="C39" i="1"/>
  <c r="A40" i="1" l="1"/>
  <c r="C40" i="1"/>
  <c r="C41" i="1" l="1"/>
  <c r="A41" i="1"/>
  <c r="A42" i="1" l="1"/>
  <c r="C42" i="1"/>
  <c r="C43" i="1" l="1"/>
  <c r="A43" i="1"/>
  <c r="A44" i="1" l="1"/>
  <c r="C44" i="1"/>
  <c r="A45" i="1" l="1"/>
  <c r="C45" i="1"/>
  <c r="C46" i="1" l="1"/>
  <c r="A46" i="1"/>
  <c r="A47" i="1" l="1"/>
  <c r="C47" i="1"/>
  <c r="A48" i="1" l="1"/>
  <c r="C48" i="1"/>
  <c r="C49" i="1" l="1"/>
  <c r="A49" i="1"/>
  <c r="A50" i="1" l="1"/>
  <c r="C50" i="1"/>
  <c r="C51" i="1" l="1"/>
  <c r="A51" i="1"/>
  <c r="A52" i="1" l="1"/>
  <c r="C52" i="1"/>
  <c r="A53" i="1" l="1"/>
  <c r="C53" i="1"/>
  <c r="C54" i="1" l="1"/>
  <c r="A54" i="1"/>
  <c r="A55" i="1" l="1"/>
  <c r="C55" i="1"/>
  <c r="A56" i="1" l="1"/>
  <c r="C56" i="1"/>
  <c r="C57" i="1" l="1"/>
  <c r="A57" i="1"/>
  <c r="A58" i="1" l="1"/>
  <c r="C58" i="1"/>
  <c r="C59" i="1" l="1"/>
  <c r="A59" i="1"/>
  <c r="A60" i="1" l="1"/>
  <c r="C60" i="1"/>
  <c r="A61" i="1" l="1"/>
  <c r="C61" i="1"/>
  <c r="C62" i="1" l="1"/>
  <c r="A62" i="1"/>
  <c r="A63" i="1" l="1"/>
  <c r="C63" i="1"/>
  <c r="A64" i="1" l="1"/>
  <c r="C64" i="1"/>
  <c r="C65" i="1" l="1"/>
  <c r="A65" i="1"/>
  <c r="A66" i="1" l="1"/>
  <c r="C66" i="1"/>
  <c r="A67" i="1" l="1"/>
  <c r="C67" i="1"/>
  <c r="A68" i="1" l="1"/>
  <c r="C68" i="1"/>
  <c r="A69" i="1" l="1"/>
  <c r="C69" i="1"/>
  <c r="C70" i="1" l="1"/>
  <c r="A70" i="1"/>
  <c r="A71" i="1" l="1"/>
  <c r="C71" i="1"/>
  <c r="A72" i="1" l="1"/>
  <c r="C72" i="1"/>
  <c r="C73" i="1" l="1"/>
  <c r="A73" i="1"/>
  <c r="A74" i="1" l="1"/>
  <c r="C74" i="1"/>
  <c r="A75" i="1" l="1"/>
  <c r="C75" i="1"/>
  <c r="A76" i="1" l="1"/>
  <c r="C76" i="1"/>
  <c r="A77" i="1" l="1"/>
  <c r="C77" i="1"/>
  <c r="C78" i="1" l="1"/>
  <c r="A78" i="1"/>
  <c r="A79" i="1" l="1"/>
  <c r="C79" i="1"/>
  <c r="A80" i="1" l="1"/>
  <c r="C80" i="1"/>
  <c r="C81" i="1" l="1"/>
  <c r="A81" i="1"/>
  <c r="A82" i="1" l="1"/>
  <c r="C82" i="1"/>
  <c r="A83" i="1" l="1"/>
  <c r="C83" i="1"/>
  <c r="A84" i="1" l="1"/>
  <c r="C84" i="1"/>
  <c r="A85" i="1" l="1"/>
  <c r="C85" i="1"/>
  <c r="C86" i="1" l="1"/>
  <c r="A86" i="1"/>
  <c r="A87" i="1" l="1"/>
  <c r="C87" i="1"/>
  <c r="A88" i="1" l="1"/>
  <c r="C88" i="1"/>
  <c r="C89" i="1" l="1"/>
  <c r="A89" i="1"/>
  <c r="A90" i="1" l="1"/>
  <c r="C90" i="1"/>
  <c r="A91" i="1" l="1"/>
  <c r="C91" i="1"/>
  <c r="A92" i="1" l="1"/>
  <c r="C92" i="1"/>
  <c r="A93" i="1" l="1"/>
  <c r="C93" i="1"/>
  <c r="C94" i="1" l="1"/>
  <c r="A94" i="1"/>
  <c r="A95" i="1" l="1"/>
  <c r="C95" i="1"/>
  <c r="A96" i="1" l="1"/>
  <c r="C96" i="1"/>
  <c r="C97" i="1" l="1"/>
  <c r="A97" i="1"/>
  <c r="A98" i="1" l="1"/>
  <c r="C98" i="1"/>
  <c r="A99" i="1" l="1"/>
  <c r="C99" i="1"/>
  <c r="A100" i="1" l="1"/>
  <c r="C100" i="1"/>
  <c r="A101" i="1" l="1"/>
  <c r="C101" i="1"/>
  <c r="C102" i="1" l="1"/>
  <c r="A102" i="1"/>
  <c r="A103" i="1" l="1"/>
  <c r="C103" i="1"/>
  <c r="A104" i="1" l="1"/>
  <c r="C104" i="1"/>
  <c r="C105" i="1" l="1"/>
  <c r="A105" i="1"/>
  <c r="A106" i="1" l="1"/>
  <c r="C106" i="1"/>
  <c r="A107" i="1" l="1"/>
  <c r="C107" i="1"/>
  <c r="A108" i="1" l="1"/>
  <c r="C108" i="1"/>
  <c r="A109" i="1" l="1"/>
  <c r="C109" i="1"/>
  <c r="C110" i="1" l="1"/>
  <c r="A110" i="1"/>
  <c r="A111" i="1" l="1"/>
  <c r="C111" i="1"/>
  <c r="A112" i="1" l="1"/>
  <c r="C112" i="1"/>
  <c r="C113" i="1" l="1"/>
  <c r="A113" i="1"/>
  <c r="A114" i="1" l="1"/>
  <c r="C114" i="1"/>
  <c r="A115" i="1" l="1"/>
  <c r="C115" i="1"/>
  <c r="A116" i="1" l="1"/>
  <c r="C116" i="1"/>
  <c r="A117" i="1" l="1"/>
  <c r="C117" i="1"/>
  <c r="C118" i="1" l="1"/>
  <c r="A118" i="1"/>
  <c r="A119" i="1" l="1"/>
  <c r="C119" i="1"/>
  <c r="A120" i="1" l="1"/>
  <c r="C120" i="1"/>
  <c r="C121" i="1" l="1"/>
  <c r="A121" i="1"/>
  <c r="A122" i="1" l="1"/>
  <c r="C122" i="1"/>
  <c r="A123" i="1" l="1"/>
  <c r="C123" i="1"/>
  <c r="A124" i="1" l="1"/>
  <c r="C124" i="1"/>
  <c r="A125" i="1" l="1"/>
  <c r="C125" i="1"/>
  <c r="C126" i="1" l="1"/>
  <c r="A126" i="1"/>
  <c r="A127" i="1" l="1"/>
  <c r="C127" i="1"/>
  <c r="A128" i="1" l="1"/>
  <c r="C128" i="1"/>
  <c r="C129" i="1" l="1"/>
  <c r="A129" i="1"/>
  <c r="A130" i="1" l="1"/>
  <c r="C130" i="1"/>
  <c r="A131" i="1" l="1"/>
  <c r="C131" i="1"/>
  <c r="A132" i="1" l="1"/>
  <c r="C132" i="1"/>
  <c r="A133" i="1" l="1"/>
  <c r="C133" i="1"/>
  <c r="C134" i="1" l="1"/>
  <c r="A134" i="1"/>
  <c r="A135" i="1" l="1"/>
  <c r="C135" i="1"/>
  <c r="A136" i="1" l="1"/>
  <c r="C136" i="1"/>
  <c r="C137" i="1" l="1"/>
  <c r="A137" i="1"/>
  <c r="A138" i="1" l="1"/>
  <c r="C138" i="1"/>
  <c r="A139" i="1" l="1"/>
  <c r="C139" i="1"/>
  <c r="A140" i="1" l="1"/>
  <c r="C140" i="1"/>
  <c r="A141" i="1" l="1"/>
  <c r="C141" i="1"/>
  <c r="C142" i="1" l="1"/>
  <c r="A142" i="1"/>
  <c r="A143" i="1" l="1"/>
  <c r="C143" i="1"/>
  <c r="A144" i="1" l="1"/>
  <c r="C144" i="1"/>
  <c r="C145" i="1" l="1"/>
  <c r="A145" i="1"/>
  <c r="A146" i="1" l="1"/>
  <c r="C146" i="1"/>
  <c r="A147" i="1" l="1"/>
  <c r="C147" i="1"/>
  <c r="A148" i="1" l="1"/>
  <c r="C148" i="1"/>
  <c r="A149" i="1" l="1"/>
  <c r="C149" i="1"/>
  <c r="C150" i="1" l="1"/>
  <c r="A150" i="1"/>
  <c r="A151" i="1" l="1"/>
  <c r="C151" i="1"/>
  <c r="A152" i="1" l="1"/>
  <c r="C152" i="1"/>
  <c r="C153" i="1" l="1"/>
  <c r="A153" i="1"/>
  <c r="A154" i="1" l="1"/>
  <c r="C154" i="1"/>
  <c r="A155" i="1" l="1"/>
  <c r="C155" i="1"/>
  <c r="A156" i="1" l="1"/>
  <c r="C156" i="1"/>
  <c r="A157" i="1" l="1"/>
  <c r="C157" i="1"/>
  <c r="C158" i="1" l="1"/>
  <c r="A158" i="1"/>
  <c r="A159" i="1" l="1"/>
  <c r="C159" i="1"/>
  <c r="A160" i="1" l="1"/>
  <c r="C160" i="1"/>
  <c r="C161" i="1" l="1"/>
  <c r="A161" i="1"/>
  <c r="A162" i="1" l="1"/>
  <c r="C162" i="1"/>
  <c r="A163" i="1" l="1"/>
  <c r="C163" i="1"/>
  <c r="A164" i="1" l="1"/>
  <c r="C164" i="1"/>
  <c r="A165" i="1" l="1"/>
  <c r="C165" i="1"/>
  <c r="C166" i="1" l="1"/>
  <c r="A166" i="1"/>
  <c r="A167" i="1" l="1"/>
  <c r="C167" i="1"/>
  <c r="A168" i="1" l="1"/>
  <c r="C168" i="1"/>
  <c r="C169" i="1" l="1"/>
  <c r="A169" i="1"/>
  <c r="A170" i="1" l="1"/>
  <c r="C170" i="1"/>
  <c r="A171" i="1" l="1"/>
  <c r="C171" i="1"/>
  <c r="A172" i="1" l="1"/>
  <c r="C172" i="1"/>
  <c r="A173" i="1" l="1"/>
  <c r="C173" i="1"/>
  <c r="C174" i="1" l="1"/>
  <c r="A174" i="1"/>
  <c r="A175" i="1" l="1"/>
  <c r="C175" i="1"/>
  <c r="A176" i="1" l="1"/>
  <c r="C176" i="1"/>
  <c r="C177" i="1" l="1"/>
  <c r="A177" i="1"/>
  <c r="A178" i="1" l="1"/>
  <c r="C178" i="1"/>
  <c r="A179" i="1" l="1"/>
  <c r="C179" i="1"/>
  <c r="A180" i="1" l="1"/>
  <c r="C180" i="1"/>
  <c r="A181" i="1" l="1"/>
  <c r="C181" i="1"/>
  <c r="C182" i="1" l="1"/>
  <c r="A182" i="1"/>
  <c r="A183" i="1" l="1"/>
  <c r="C183" i="1"/>
  <c r="A184" i="1" l="1"/>
  <c r="C184" i="1"/>
  <c r="C185" i="1" l="1"/>
  <c r="A185" i="1"/>
  <c r="A186" i="1" l="1"/>
  <c r="C186" i="1"/>
  <c r="A187" i="1" l="1"/>
  <c r="C187" i="1"/>
  <c r="A188" i="1" l="1"/>
  <c r="C188" i="1"/>
  <c r="A189" i="1" l="1"/>
  <c r="C189" i="1"/>
  <c r="C190" i="1" l="1"/>
  <c r="A190" i="1"/>
  <c r="A191" i="1" l="1"/>
  <c r="C191" i="1"/>
  <c r="A192" i="1" l="1"/>
  <c r="C192" i="1"/>
  <c r="C193" i="1" l="1"/>
  <c r="A193" i="1"/>
  <c r="A194" i="1" l="1"/>
  <c r="C194" i="1"/>
  <c r="A195" i="1" l="1"/>
  <c r="C195" i="1"/>
  <c r="A196" i="1" l="1"/>
  <c r="C196" i="1"/>
  <c r="A197" i="1" l="1"/>
  <c r="C197" i="1"/>
  <c r="C198" i="1" l="1"/>
  <c r="A198" i="1"/>
  <c r="A199" i="1" l="1"/>
  <c r="C199" i="1"/>
  <c r="A200" i="1" l="1"/>
  <c r="C200" i="1"/>
  <c r="C201" i="1" l="1"/>
  <c r="A201" i="1"/>
  <c r="A202" i="1" l="1"/>
  <c r="C202" i="1"/>
  <c r="A203" i="1" l="1"/>
  <c r="C203" i="1"/>
  <c r="A204" i="1" l="1"/>
  <c r="C204" i="1"/>
  <c r="A205" i="1" l="1"/>
  <c r="C205" i="1"/>
  <c r="C206" i="1" l="1"/>
  <c r="A206" i="1"/>
  <c r="A207" i="1" l="1"/>
  <c r="C207" i="1"/>
  <c r="A208" i="1" l="1"/>
  <c r="C208" i="1"/>
  <c r="C209" i="1" l="1"/>
  <c r="A209" i="1"/>
  <c r="A210" i="1" l="1"/>
  <c r="C210" i="1"/>
  <c r="A211" i="1" l="1"/>
  <c r="C211" i="1"/>
  <c r="A212" i="1" l="1"/>
  <c r="C212" i="1"/>
  <c r="A213" i="1" l="1"/>
  <c r="C213" i="1"/>
  <c r="C214" i="1" l="1"/>
  <c r="A214" i="1"/>
</calcChain>
</file>

<file path=xl/sharedStrings.xml><?xml version="1.0" encoding="utf-8"?>
<sst xmlns="http://schemas.openxmlformats.org/spreadsheetml/2006/main" count="1447" uniqueCount="267">
  <si>
    <t>2003</t>
  </si>
  <si>
    <t>enero</t>
  </si>
  <si>
    <t>MADRID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</si>
  <si>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</si>
  <si>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</si>
  <si>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</si>
  <si>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</si>
  <si>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</si>
  <si>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</si>
  <si>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</si>
  <si>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</si>
  <si>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</si>
  <si>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</si>
  <si>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</si>
  <si>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</si>
  <si>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</si>
  <si>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</si>
  <si>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</si>
  <si>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</si>
  <si>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</si>
  <si>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</si>
  <si>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</si>
  <si>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</si>
  <si>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AÑO</t>
  </si>
  <si>
    <t>MES</t>
  </si>
  <si>
    <t>CCAA</t>
  </si>
  <si>
    <t>PROVINCIA</t>
  </si>
  <si>
    <t>BIODIESEL</t>
  </si>
  <si>
    <t>GASÓLEO A</t>
  </si>
  <si>
    <t>GASÓLEO B</t>
  </si>
  <si>
    <t>GASÓLEO C</t>
  </si>
  <si>
    <t>OTROS GASÓLEOS</t>
  </si>
  <si>
    <t>BIOETANOL</t>
  </si>
  <si>
    <t>GASOLINA  AUTO. S/PB 95 I.O.</t>
  </si>
  <si>
    <t>GASOLINA  AUTO. S/PB 98 I.O.</t>
  </si>
  <si>
    <t>OTRAS GASOLINAS</t>
  </si>
  <si>
    <t>FUELÓLEO  BIA</t>
  </si>
  <si>
    <t>OTROS FUELOLEOS</t>
  </si>
  <si>
    <t>QUEROSENO AVIACIÓN</t>
  </si>
  <si>
    <t>OTROS QUEROSENOS</t>
  </si>
  <si>
    <t>GLP</t>
  </si>
  <si>
    <t>TOTAL</t>
  </si>
  <si>
    <t>2003eneroMADRIDMADRID</t>
  </si>
  <si>
    <t>2003febreroMADRIDMADRID</t>
  </si>
  <si>
    <t>2003marzoMADRIDMADRID</t>
  </si>
  <si>
    <t>2003abrilMADRIDMADRID</t>
  </si>
  <si>
    <t>2003mayoMADRIDMADRID</t>
  </si>
  <si>
    <t>2003junioMADRIDMADRID</t>
  </si>
  <si>
    <t>2003julioMADRIDMADRID</t>
  </si>
  <si>
    <t>2003agostoMADRIDMADRID</t>
  </si>
  <si>
    <t>2003septiembreMADRIDMADRID</t>
  </si>
  <si>
    <t>2003octubreMADRIDMADRID</t>
  </si>
  <si>
    <t>2003noviembreMADRIDMADRID</t>
  </si>
  <si>
    <t>2003diciembreMADRIDMADRID</t>
  </si>
  <si>
    <t>2004eneroMADRIDMADRID</t>
  </si>
  <si>
    <t>2004febreroMADRIDMADRID</t>
  </si>
  <si>
    <t>2004marzoMADRIDMADRID</t>
  </si>
  <si>
    <t>2004abrilMADRIDMADRID</t>
  </si>
  <si>
    <t>2004mayoMADRIDMADRID</t>
  </si>
  <si>
    <t>2004junioMADRIDMADRID</t>
  </si>
  <si>
    <t>2004julioMADRIDMADRID</t>
  </si>
  <si>
    <t>2004agostoMADRIDMADRID</t>
  </si>
  <si>
    <t>2004septiembreMADRIDMADRID</t>
  </si>
  <si>
    <t>2004octubreMADRIDMADRID</t>
  </si>
  <si>
    <t>2004noviembreMADRIDMADRID</t>
  </si>
  <si>
    <t>2004diciembreMADRIDMADRID</t>
  </si>
  <si>
    <t>2005eneroMADRIDMADRID</t>
  </si>
  <si>
    <t>2005febreroMADRIDMADRID</t>
  </si>
  <si>
    <t>2005marzoMADRIDMADRID</t>
  </si>
  <si>
    <t>2005abrilMADRIDMADRID</t>
  </si>
  <si>
    <t>2005mayoMADRIDMADRID</t>
  </si>
  <si>
    <t>2005junioMADRIDMADRID</t>
  </si>
  <si>
    <t>2005julioMADRIDMADRID</t>
  </si>
  <si>
    <t>2005agostoMADRIDMADRID</t>
  </si>
  <si>
    <t>2005septiembreMADRIDMADRID</t>
  </si>
  <si>
    <t>2005octubreMADRIDMADRID</t>
  </si>
  <si>
    <t>2005noviembreMADRIDMADRID</t>
  </si>
  <si>
    <t>2005diciembreMADRIDMADRID</t>
  </si>
  <si>
    <t>2006eneroMADRIDMADRID</t>
  </si>
  <si>
    <t>2006febreroMADRIDMADRID</t>
  </si>
  <si>
    <t>2006marzoMADRIDMADRID</t>
  </si>
  <si>
    <t>2006abrilMADRIDMADRID</t>
  </si>
  <si>
    <t>2006mayoMADRIDMADRID</t>
  </si>
  <si>
    <t>2006junioMADRIDMADRID</t>
  </si>
  <si>
    <t>2006julioMADRIDMADRID</t>
  </si>
  <si>
    <t>2006agostoMADRIDMADRID</t>
  </si>
  <si>
    <t>2006septiembreMADRIDMADRID</t>
  </si>
  <si>
    <t>2006octubreMADRIDMADRID</t>
  </si>
  <si>
    <t>2006noviembreMADRIDMADRID</t>
  </si>
  <si>
    <t>2006diciembreMADRIDMADRID</t>
  </si>
  <si>
    <t>2007eneroMADRIDMADRID</t>
  </si>
  <si>
    <t>2007febreroMADRIDMADRID</t>
  </si>
  <si>
    <t>2007marzoMADRIDMADRID</t>
  </si>
  <si>
    <t>2007abrilMADRIDMADRID</t>
  </si>
  <si>
    <t>2007mayoMADRIDMADRID</t>
  </si>
  <si>
    <t>2007junioMADRIDMADRID</t>
  </si>
  <si>
    <t>2007julioMADRIDMADRID</t>
  </si>
  <si>
    <t>2007agostoMADRIDMADRID</t>
  </si>
  <si>
    <t>2007septiembreMADRIDMADRID</t>
  </si>
  <si>
    <t>2007octubreMADRIDMADRID</t>
  </si>
  <si>
    <t>2007noviembreMADRIDMADRID</t>
  </si>
  <si>
    <t>2007diciembreMADRIDMADRID</t>
  </si>
  <si>
    <t>2008eneroMADRIDMADRID</t>
  </si>
  <si>
    <t>2008febreroMADRIDMADRID</t>
  </si>
  <si>
    <t>2008marzoMADRIDMADRID</t>
  </si>
  <si>
    <t>2008abrilMADRIDMADRID</t>
  </si>
  <si>
    <t>2008mayoMADRIDMADRID</t>
  </si>
  <si>
    <t>2008junioMADRIDMADRID</t>
  </si>
  <si>
    <t>2008julioMADRIDMADRID</t>
  </si>
  <si>
    <t>2008agostoMADRIDMADRID</t>
  </si>
  <si>
    <t>2008septiembreMADRIDMADRID</t>
  </si>
  <si>
    <t>2008octubreMADRIDMADRID</t>
  </si>
  <si>
    <t>2008noviembreMADRIDMADRID</t>
  </si>
  <si>
    <t>2008diciembreMADRIDMADRID</t>
  </si>
  <si>
    <t>2009eneroMADRIDMADRID</t>
  </si>
  <si>
    <t>2009febreroMADRIDMADRID</t>
  </si>
  <si>
    <t>2009marzoMADRIDMADRID</t>
  </si>
  <si>
    <t>2009abrilMADRIDMADRID</t>
  </si>
  <si>
    <t>2009mayoMADRIDMADRID</t>
  </si>
  <si>
    <t>2009junioMADRIDMADRID</t>
  </si>
  <si>
    <t>2009julioMADRIDMADRID</t>
  </si>
  <si>
    <t>2009agostoMADRIDMADRID</t>
  </si>
  <si>
    <t>2009septiembreMADRIDMADRID</t>
  </si>
  <si>
    <t>2009octubreMADRIDMADRID</t>
  </si>
  <si>
    <t>2009noviembreMADRIDMADRID</t>
  </si>
  <si>
    <t>2009diciembreMADRIDMADRID</t>
  </si>
  <si>
    <t>2010eneroMADRIDMADRID</t>
  </si>
  <si>
    <t>2010febreroMADRIDMADRID</t>
  </si>
  <si>
    <t>2010marzoMADRIDMADRID</t>
  </si>
  <si>
    <t>2010abrilMADRIDMADRID</t>
  </si>
  <si>
    <t>2010mayoMADRIDMADRID</t>
  </si>
  <si>
    <t>2010junioMADRIDMADRID</t>
  </si>
  <si>
    <t>2010julioMADRIDMADRID</t>
  </si>
  <si>
    <t>2010agostoMADRIDMADRID</t>
  </si>
  <si>
    <t>2010septiembreMADRIDMADRID</t>
  </si>
  <si>
    <t>2010octubreMADRIDMADRID</t>
  </si>
  <si>
    <t>2010noviembreMADRIDMADRID</t>
  </si>
  <si>
    <t>2010diciembreMADRIDMADRID</t>
  </si>
  <si>
    <t>2011eneroMADRIDMADRID</t>
  </si>
  <si>
    <t>2011febreroMADRIDMADRID</t>
  </si>
  <si>
    <t>2011marzoMADRIDMADRID</t>
  </si>
  <si>
    <t>2011abrilMADRIDMADRID</t>
  </si>
  <si>
    <t>2011mayoMADRIDMADRID</t>
  </si>
  <si>
    <t>2011junioMADRIDMADRID</t>
  </si>
  <si>
    <t>2011julioMADRIDMADRID</t>
  </si>
  <si>
    <t>2011agostoMADRIDMADRID</t>
  </si>
  <si>
    <t>2011septiembreMADRIDMADRID</t>
  </si>
  <si>
    <t>2011octubreMADRIDMADRID</t>
  </si>
  <si>
    <t>2011noviembreMADRIDMADRID</t>
  </si>
  <si>
    <t>2011diciembreMADRIDMADRID</t>
  </si>
  <si>
    <t>2012eneroMADRIDMADRID</t>
  </si>
  <si>
    <t>2012febreroMADRIDMADRID</t>
  </si>
  <si>
    <t>2012marzoMADRIDMADRID</t>
  </si>
  <si>
    <t>2012abrilMADRIDMADRID</t>
  </si>
  <si>
    <t>2012mayoMADRIDMADRID</t>
  </si>
  <si>
    <t>2012junioMADRIDMADRID</t>
  </si>
  <si>
    <t>2012julioMADRIDMADRID</t>
  </si>
  <si>
    <t>2012agostoMADRIDMADRID</t>
  </si>
  <si>
    <t>2012septiembreMADRIDMADRID</t>
  </si>
  <si>
    <t>2012octubreMADRIDMADRID</t>
  </si>
  <si>
    <t>2012noviembreMADRIDMADRID</t>
  </si>
  <si>
    <t>2012diciembreMADRIDMADRID</t>
  </si>
  <si>
    <t>2013eneroMADRIDMADRID</t>
  </si>
  <si>
    <t>2013febreroMADRIDMADRID</t>
  </si>
  <si>
    <t>2013marzoMADRIDMADRID</t>
  </si>
  <si>
    <t>2013abrilMADRIDMADRID</t>
  </si>
  <si>
    <t>2013mayoMADRIDMADRID</t>
  </si>
  <si>
    <t>2013junioMADRIDMADRID</t>
  </si>
  <si>
    <t>2013julioMADRIDMADRID</t>
  </si>
  <si>
    <t>2013agostoMADRIDMADRID</t>
  </si>
  <si>
    <t>2013septiembreMADRIDMADRID</t>
  </si>
  <si>
    <t>2013octubreMADRIDMADRID</t>
  </si>
  <si>
    <t>2013noviembreMADRIDMADRID</t>
  </si>
  <si>
    <t>2013diciembreMADRIDMADRID</t>
  </si>
  <si>
    <t>2014eneroMADRIDMADRID</t>
  </si>
  <si>
    <t>2014febreroMADRIDMADRID</t>
  </si>
  <si>
    <t>2014marzoMADRIDMADRID</t>
  </si>
  <si>
    <t>2014abrilMADRIDMADRID</t>
  </si>
  <si>
    <t>2014mayoMADRIDMADRID</t>
  </si>
  <si>
    <t>2014junioMADRIDMADRID</t>
  </si>
  <si>
    <t>2014julioMADRIDMADRID</t>
  </si>
  <si>
    <t>2014agostoMADRIDMADRID</t>
  </si>
  <si>
    <t>2014septiembreMADRIDMADRID</t>
  </si>
  <si>
    <t>2014octubreMADRIDMADRID</t>
  </si>
  <si>
    <t>2014noviembreMADRIDMADRID</t>
  </si>
  <si>
    <t>2014diciembreMADRIDMADRID</t>
  </si>
  <si>
    <t>2015eneroMADRIDMADRID</t>
  </si>
  <si>
    <t>2015febreroMADRIDMADRID</t>
  </si>
  <si>
    <t>2015marzoMADRIDMADRID</t>
  </si>
  <si>
    <t>2015abrilMADRIDMADRID</t>
  </si>
  <si>
    <t>2015mayoMADRIDMADRID</t>
  </si>
  <si>
    <t>2015junioMADRIDMADRID</t>
  </si>
  <si>
    <t>2015julioMADRIDMADRID</t>
  </si>
  <si>
    <t>2015agostoMADRIDMADRID</t>
  </si>
  <si>
    <t>2015septiembreMADRIDMADRID</t>
  </si>
  <si>
    <t>2015octubreMADRIDMADRID</t>
  </si>
  <si>
    <t>2015noviembreMADRIDMADRID</t>
  </si>
  <si>
    <t>2015diciembreMADRIDMADRID</t>
  </si>
  <si>
    <t>2016eneroMADRIDMADRID</t>
  </si>
  <si>
    <t>2016febreroMADRIDMADRID</t>
  </si>
  <si>
    <t>2016marzoMADRIDMADRID</t>
  </si>
  <si>
    <t>2016abrilMADRIDMADRID</t>
  </si>
  <si>
    <t>2016mayoMADRIDMADRID</t>
  </si>
  <si>
    <t>2016junioMADRIDMADRID</t>
  </si>
  <si>
    <t>2016julioMADRIDMADRID</t>
  </si>
  <si>
    <t>2016agostoMADRIDMADRID</t>
  </si>
  <si>
    <t>2016septiembreMADRIDMADRID</t>
  </si>
  <si>
    <t>2016octubreMADRIDMADRID</t>
  </si>
  <si>
    <t>2016noviembreMADRIDMADRID</t>
  </si>
  <si>
    <t>2016diciembreMADRIDMADRID</t>
  </si>
  <si>
    <t>2017eneroMADRIDMADRID</t>
  </si>
  <si>
    <t>2017febreroMADRIDMADRID</t>
  </si>
  <si>
    <t>2017marzoMADRIDMADRID</t>
  </si>
  <si>
    <t>2017abrilMADRIDMADRID</t>
  </si>
  <si>
    <t>2017mayoMADRIDMADRID</t>
  </si>
  <si>
    <t>2017junioMADRIDMADRID</t>
  </si>
  <si>
    <t>2017julioMADRIDMADRID</t>
  </si>
  <si>
    <t>2017agostoMADRIDMADRID</t>
  </si>
  <si>
    <t>2017septiembreMADRIDMADRID</t>
  </si>
  <si>
    <t>2017octubreMADRIDMADRID</t>
  </si>
  <si>
    <t>2017noviembreMADRIDMADRID</t>
  </si>
  <si>
    <t>2017diciembreMADRIDMADRID</t>
  </si>
  <si>
    <t>2018eneroMADRIDMADRID</t>
  </si>
  <si>
    <t>2018febreroMADRIDMADRID</t>
  </si>
  <si>
    <t>2018marzoMADRIDMADRID</t>
  </si>
  <si>
    <t>2018abrilMADRIDMADRID</t>
  </si>
  <si>
    <t>2018mayoMADRIDMADRID</t>
  </si>
  <si>
    <t>2018junioMADRIDMADRID</t>
  </si>
  <si>
    <t>2018julioMADRIDMADRID</t>
  </si>
  <si>
    <t>2018agostoMADRIDMADRID</t>
  </si>
  <si>
    <t>2018septiembreMADRIDMADRID</t>
  </si>
  <si>
    <t>2018octubreMADRIDMADRID</t>
  </si>
  <si>
    <t>2018noviembreMADRIDMADRID</t>
  </si>
  <si>
    <t>2018diciembreMADRIDMADRID</t>
  </si>
  <si>
    <t>2019eneroMADRIDMADRID</t>
  </si>
  <si>
    <t>2019febreroMADRIDMADRID</t>
  </si>
  <si>
    <t>2019marzoMADRIDMADRID</t>
  </si>
  <si>
    <t>2019abrilMADRIDMADRID</t>
  </si>
  <si>
    <t>2019mayoMADRIDMADRID</t>
  </si>
  <si>
    <t>2019junioMADRIDMADRID</t>
  </si>
  <si>
    <t>2019julioMADRIDMADRID</t>
  </si>
  <si>
    <t>2019agostoMADRIDMADRID</t>
  </si>
  <si>
    <t>2019septiembreMADRIDMADRID</t>
  </si>
  <si>
    <t>2019octubreMADRIDMADRID</t>
  </si>
  <si>
    <t>2019noviembreMADRIDMADRID</t>
  </si>
  <si>
    <t>2019diciembreMADRIDMADRID</t>
  </si>
  <si>
    <t>2020eneroMADRIDMADRID</t>
  </si>
  <si>
    <t>2020febreroMADRIDMADRID</t>
  </si>
  <si>
    <t>2020marzoMADRIDMADRID</t>
  </si>
  <si>
    <t>2020abrilMADRIDMADRID</t>
  </si>
  <si>
    <t>2020mayoMADRIDMADRID</t>
  </si>
  <si>
    <t>2020junioMADRIDMADRID</t>
  </si>
  <si>
    <t>2020julioMADRIDMADRID</t>
  </si>
  <si>
    <t>2020agostoMADRIDMADRID</t>
  </si>
  <si>
    <t>2020septiembreMADRIDMADRID</t>
  </si>
  <si>
    <t>add data by filtering for Madrid and pasting below</t>
  </si>
  <si>
    <t xml:space="preserve">Periodo </t>
  </si>
  <si>
    <t>desde</t>
  </si>
  <si>
    <t>hasta</t>
  </si>
  <si>
    <t>Estadisticas_petroleo_diciembre_CNMC_2020</t>
  </si>
  <si>
    <t xml:space="preserve">Source: </t>
  </si>
  <si>
    <t>https://www.cnmc.es/estadistica/estadistica-de-productos-petroliferos-cnmc</t>
  </si>
  <si>
    <t>Se descarga</t>
  </si>
  <si>
    <t>Comisión Nacional de los Mercados y la Competencia (CNMC)</t>
  </si>
  <si>
    <t>para anadir al dataset, ir a CONSUMOS - PROVINCIAL, filtrar por Madrid (CA Madrid, Provincia Madrid), obteniendo sólo un valor (una fila) para cada mes.</t>
  </si>
  <si>
    <t xml:space="preserve">La resultanta tabla se puede copiar y pegar encima de la tabla que se encuentra en "raw data", o se anaden las filas que faltan por debajo. </t>
  </si>
  <si>
    <t>La hoja con los datos procesados se actualiza automáticamente y se puede subir a la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</si>
</sst>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mmmm\-yy;@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A5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3" fillId="3" borderId="0" xfId="0" applyFont="1" applyFill="1"/>
    <xf numFmtId="3" fontId="3" fillId="3" borderId="0" xfId="0" applyNumberFormat="1" applyFont="1" applyFill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1" fontId="0" fillId="4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14" fontId="0" fillId="0" borderId="0" xfId="0" applyNumberFormat="1"/>
    <xf numFmtId="14" fontId="0" fillId="0" borderId="3" xfId="0" applyNumberForma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/>
    <xf numFmtId="0" fontId="4" fillId="6" borderId="0" xfId="0" applyFont="1" applyFill="1"/>
    <xf numFmtId="3" fontId="4" fillId="6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70CAC-0A79-41C4-8019-FDC2204A28D5}">
  <dimension ref="A1:T222"/>
  <sheetViews>
    <sheetView topLeftCell="A200" workbookViewId="0">
      <selection activeCell="L225" sqref="L225"/>
    </sheetView>
  </sheetViews>
  <sheetFormatPr baseColWidth="10" defaultRowHeight="15" x14ac:dyDescent="0.25"/>
  <cols>
    <col min="7" max="7" width="14.85546875" customWidth="1"/>
    <col min="8" max="8" width="14" customWidth="1"/>
  </cols>
  <sheetData>
    <row r="1" spans="1:20" s="16" customFormat="1" x14ac:dyDescent="0.25">
      <c r="A1" s="16" t="s">
        <v>256</v>
      </c>
      <c r="B1" s="16" t="s">
        <v>257</v>
      </c>
      <c r="C1" s="16" t="s">
        <v>258</v>
      </c>
      <c r="D1" s="16" t="s">
        <v>25</v>
      </c>
      <c r="E1" s="16" t="s">
        <v>26</v>
      </c>
      <c r="F1" s="17" t="str">
        <f>'raw data'!F9</f>
        <v>BIODIESEL</v>
      </c>
      <c r="G1" s="17" t="str">
        <f>'raw data'!G9</f>
        <v>GASÓLEO A</v>
      </c>
      <c r="H1" s="17" t="str">
        <f>'raw data'!H9</f>
        <v>GASÓLEO B</v>
      </c>
      <c r="I1" s="17" t="str">
        <f>'raw data'!I9</f>
        <v>GASÓLEO C</v>
      </c>
      <c r="J1" s="17" t="str">
        <f>'raw data'!J9</f>
        <v>OTROS GASÓLEOS</v>
      </c>
      <c r="K1" s="17" t="str">
        <f>'raw data'!K9</f>
        <v>BIOETANOL</v>
      </c>
      <c r="L1" s="17" t="str">
        <f>'raw data'!L9</f>
        <v>GASOLINA  AUTO. S/PB 95 I.O.</v>
      </c>
      <c r="M1" s="17" t="str">
        <f>'raw data'!M9</f>
        <v>GASOLINA  AUTO. S/PB 98 I.O.</v>
      </c>
      <c r="N1" s="17" t="str">
        <f>'raw data'!N9</f>
        <v>OTRAS GASOLINAS</v>
      </c>
      <c r="O1" s="17" t="str">
        <f>'raw data'!O9</f>
        <v>FUELÓLEO  BIA</v>
      </c>
      <c r="P1" s="17" t="str">
        <f>'raw data'!P9</f>
        <v>OTROS FUELOLEOS</v>
      </c>
      <c r="Q1" s="17" t="str">
        <f>'raw data'!Q9</f>
        <v>QUEROSENO AVIACIÓN</v>
      </c>
      <c r="R1" s="17" t="str">
        <f>'raw data'!R9</f>
        <v>OTROS QUEROSENOS</v>
      </c>
      <c r="S1" s="17" t="str">
        <f>'raw data'!S9</f>
        <v>GLP</v>
      </c>
      <c r="T1" s="17" t="str">
        <f>'raw data'!T9</f>
        <v>TOTAL</v>
      </c>
    </row>
    <row r="2" spans="1:20" x14ac:dyDescent="0.25">
      <c r="A2" s="14" t="str">
        <f t="shared" ref="A2:A3" si="0">CONCATENATE(MONTH(B2),"/",YEAR(B2))</f>
        <v>1/2003</v>
      </c>
      <c r="B2" s="12">
        <v>37622</v>
      </c>
      <c r="C2" s="13">
        <f>EOMONTH(B2,0)</f>
        <v>37652</v>
      </c>
      <c r="D2" t="s">
        <v>2</v>
      </c>
      <c r="E2" t="s">
        <v>2</v>
      </c>
      <c r="F2" s="15">
        <f>'raw data'!F10</f>
        <v>0</v>
      </c>
      <c r="G2" s="15">
        <f>'raw data'!G10</f>
        <v>169055.59973671901</v>
      </c>
      <c r="H2" s="15">
        <f>'raw data'!H10</f>
        <v>21677.201705880801</v>
      </c>
      <c r="I2" s="15">
        <f>'raw data'!I10</f>
        <v>93322.179682905597</v>
      </c>
      <c r="J2" s="15">
        <f>'raw data'!J10</f>
        <v>147.77613500000001</v>
      </c>
      <c r="K2" s="15">
        <f>'raw data'!K10</f>
        <v>0</v>
      </c>
      <c r="L2" s="15">
        <f>'raw data'!L10</f>
        <v>70587.1487734439</v>
      </c>
      <c r="M2" s="15">
        <f>'raw data'!M10</f>
        <v>6855.1915267808199</v>
      </c>
      <c r="N2" s="15">
        <f>'raw data'!N10</f>
        <v>12348.936121106808</v>
      </c>
      <c r="O2" s="15">
        <f>'raw data'!O10</f>
        <v>5844.84006866455</v>
      </c>
      <c r="P2" s="15">
        <f>'raw data'!P10</f>
        <v>601.32000732421909</v>
      </c>
      <c r="Q2" s="15">
        <f>'raw data'!Q10</f>
        <v>91174.167420707163</v>
      </c>
      <c r="R2" s="15">
        <f>'raw data'!R10</f>
        <v>8.0305689797382094</v>
      </c>
      <c r="S2" s="15">
        <f>'raw data'!S10</f>
        <v>27701.296924999999</v>
      </c>
      <c r="T2" s="15">
        <f>'raw data'!T10</f>
        <v>499323.68867251254</v>
      </c>
    </row>
    <row r="3" spans="1:20" x14ac:dyDescent="0.25">
      <c r="A3" s="14" t="str">
        <f t="shared" si="0"/>
        <v>2/2003</v>
      </c>
      <c r="B3" s="12">
        <f>IF('raw data'!B11&lt;&gt;"",EDATE(B2,1),"")</f>
        <v>37653</v>
      </c>
      <c r="C3" s="13">
        <f>EOMONTH(B3,0)</f>
        <v>37680</v>
      </c>
      <c r="D3" t="s">
        <v>2</v>
      </c>
      <c r="E3" t="s">
        <v>2</v>
      </c>
      <c r="F3" s="15">
        <f>'raw data'!F11</f>
        <v>0</v>
      </c>
      <c r="G3" s="15">
        <f>'raw data'!G11</f>
        <v>166016.41859957902</v>
      </c>
      <c r="H3" s="15">
        <f>'raw data'!H11</f>
        <v>24619.271977710097</v>
      </c>
      <c r="I3" s="15">
        <f>'raw data'!I11</f>
        <v>83360.130393807805</v>
      </c>
      <c r="J3" s="15">
        <f>'raw data'!J11</f>
        <v>240.11104499999999</v>
      </c>
      <c r="K3" s="15">
        <f>'raw data'!K11</f>
        <v>0</v>
      </c>
      <c r="L3" s="15">
        <f>'raw data'!L11</f>
        <v>65819.329652076805</v>
      </c>
      <c r="M3" s="15">
        <f>'raw data'!M11</f>
        <v>6576.3359700364208</v>
      </c>
      <c r="N3" s="15">
        <f>'raw data'!N11</f>
        <v>11872.282178256954</v>
      </c>
      <c r="O3" s="15">
        <f>'raw data'!O11</f>
        <v>6079.52999481201</v>
      </c>
      <c r="P3" s="15">
        <f>'raw data'!P11</f>
        <v>0</v>
      </c>
      <c r="Q3" s="15">
        <f>'raw data'!Q11</f>
        <v>80115.617195022103</v>
      </c>
      <c r="R3" s="15">
        <f>'raw data'!R11</f>
        <v>12.050768443889901</v>
      </c>
      <c r="S3" s="15">
        <f>'raw data'!S11</f>
        <v>27819.445326050001</v>
      </c>
      <c r="T3" s="15">
        <f>'raw data'!T11</f>
        <v>472530.52310079505</v>
      </c>
    </row>
    <row r="4" spans="1:20" x14ac:dyDescent="0.25">
      <c r="A4" s="14" t="str">
        <f t="shared" ref="A4:A67" si="1">CONCATENATE(MONTH(B4),"/",YEAR(B4))</f>
        <v>3/2003</v>
      </c>
      <c r="B4" s="12">
        <f>IF('raw data'!B12&lt;&gt;"",EDATE(B3,1),"")</f>
        <v>37681</v>
      </c>
      <c r="C4" s="13">
        <f t="shared" ref="C4:C67" si="2">EOMONTH(B4,0)</f>
        <v>37711</v>
      </c>
      <c r="D4" t="s">
        <v>2</v>
      </c>
      <c r="E4" t="s">
        <v>2</v>
      </c>
      <c r="F4" s="15">
        <f>'raw data'!F12</f>
        <v>0</v>
      </c>
      <c r="G4" s="15">
        <f>'raw data'!G12</f>
        <v>177777.92263015301</v>
      </c>
      <c r="H4" s="15">
        <f>'raw data'!H12</f>
        <v>27301.1765458023</v>
      </c>
      <c r="I4" s="15">
        <f>'raw data'!I12</f>
        <v>54161.0879525458</v>
      </c>
      <c r="J4" s="15">
        <f>'raw data'!J12</f>
        <v>93.637135999999998</v>
      </c>
      <c r="K4" s="15">
        <f>'raw data'!K12</f>
        <v>0</v>
      </c>
      <c r="L4" s="15">
        <f>'raw data'!L12</f>
        <v>71531.731581555097</v>
      </c>
      <c r="M4" s="15">
        <f>'raw data'!M12</f>
        <v>7235.9509506745108</v>
      </c>
      <c r="N4" s="15">
        <f>'raw data'!N12</f>
        <v>12513.80325167388</v>
      </c>
      <c r="O4" s="15">
        <f>'raw data'!O12</f>
        <v>6444.0391248168999</v>
      </c>
      <c r="P4" s="15">
        <f>'raw data'!P12</f>
        <v>120.25999450683601</v>
      </c>
      <c r="Q4" s="15">
        <f>'raw data'!Q12</f>
        <v>92019.730491698749</v>
      </c>
      <c r="R4" s="15">
        <f>'raw data'!R12</f>
        <v>16.035994916775596</v>
      </c>
      <c r="S4" s="15">
        <f>'raw data'!S12</f>
        <v>23386.447260000001</v>
      </c>
      <c r="T4" s="15">
        <f>'raw data'!T12</f>
        <v>472601.82291434379</v>
      </c>
    </row>
    <row r="5" spans="1:20" x14ac:dyDescent="0.25">
      <c r="A5" s="14" t="str">
        <f t="shared" si="1"/>
        <v>4/2003</v>
      </c>
      <c r="B5" s="12">
        <f>IF('raw data'!B13&lt;&gt;"",EDATE(B4,1),"")</f>
        <v>37712</v>
      </c>
      <c r="C5" s="13">
        <f t="shared" si="2"/>
        <v>37741</v>
      </c>
      <c r="D5" t="s">
        <v>2</v>
      </c>
      <c r="E5" t="s">
        <v>2</v>
      </c>
      <c r="F5" s="15">
        <f>'raw data'!F13</f>
        <v>0</v>
      </c>
      <c r="G5" s="15">
        <f>'raw data'!G13</f>
        <v>165794.89674629303</v>
      </c>
      <c r="H5" s="15">
        <f>'raw data'!H13</f>
        <v>22864.693765783599</v>
      </c>
      <c r="I5" s="15">
        <f>'raw data'!I13</f>
        <v>38161.7550703171</v>
      </c>
      <c r="J5" s="15">
        <f>'raw data'!J13</f>
        <v>175.494032</v>
      </c>
      <c r="K5" s="15">
        <f>'raw data'!K13</f>
        <v>0</v>
      </c>
      <c r="L5" s="15">
        <f>'raw data'!L13</f>
        <v>69730.611879601507</v>
      </c>
      <c r="M5" s="15">
        <f>'raw data'!M13</f>
        <v>7301.8941609495205</v>
      </c>
      <c r="N5" s="15">
        <f>'raw data'!N13</f>
        <v>11942.408113472658</v>
      </c>
      <c r="O5" s="15">
        <f>'raw data'!O13</f>
        <v>6907.7111686706603</v>
      </c>
      <c r="P5" s="15">
        <f>'raw data'!P13</f>
        <v>0</v>
      </c>
      <c r="Q5" s="15">
        <f>'raw data'!Q13</f>
        <v>83690.452417491178</v>
      </c>
      <c r="R5" s="15">
        <f>'raw data'!R13</f>
        <v>3.9963621143896599</v>
      </c>
      <c r="S5" s="15">
        <f>'raw data'!S13</f>
        <v>19294.934239999999</v>
      </c>
      <c r="T5" s="15">
        <f>'raw data'!T13</f>
        <v>425868.84795669361</v>
      </c>
    </row>
    <row r="6" spans="1:20" x14ac:dyDescent="0.25">
      <c r="A6" s="14" t="str">
        <f t="shared" si="1"/>
        <v>5/2003</v>
      </c>
      <c r="B6" s="12">
        <f>IF('raw data'!B14&lt;&gt;"",EDATE(B5,1),"")</f>
        <v>37742</v>
      </c>
      <c r="C6" s="13">
        <f t="shared" si="2"/>
        <v>37772</v>
      </c>
      <c r="D6" t="s">
        <v>2</v>
      </c>
      <c r="E6" t="s">
        <v>2</v>
      </c>
      <c r="F6" s="15">
        <f>'raw data'!F14</f>
        <v>0</v>
      </c>
      <c r="G6" s="15">
        <f>'raw data'!G14</f>
        <v>171395.92963194402</v>
      </c>
      <c r="H6" s="15">
        <f>'raw data'!H14</f>
        <v>22319.533650503396</v>
      </c>
      <c r="I6" s="15">
        <f>'raw data'!I14</f>
        <v>15719.3748468545</v>
      </c>
      <c r="J6" s="15">
        <f>'raw data'!J14</f>
        <v>338.566755</v>
      </c>
      <c r="K6" s="15">
        <f>'raw data'!K14</f>
        <v>0</v>
      </c>
      <c r="L6" s="15">
        <f>'raw data'!L14</f>
        <v>72623.567723357293</v>
      </c>
      <c r="M6" s="15">
        <f>'raw data'!M14</f>
        <v>7469.0921690565801</v>
      </c>
      <c r="N6" s="15">
        <f>'raw data'!N14</f>
        <v>11814.432973262908</v>
      </c>
      <c r="O6" s="15">
        <f>'raw data'!O14</f>
        <v>6096.1100889587406</v>
      </c>
      <c r="P6" s="15">
        <f>'raw data'!P14</f>
        <v>0</v>
      </c>
      <c r="Q6" s="15">
        <f>'raw data'!Q14</f>
        <v>98733.988895925038</v>
      </c>
      <c r="R6" s="15">
        <f>'raw data'!R14</f>
        <v>9.5686078855540195</v>
      </c>
      <c r="S6" s="15">
        <f>'raw data'!S14</f>
        <v>12990.877675</v>
      </c>
      <c r="T6" s="15">
        <f>'raw data'!T14</f>
        <v>419511.04301774804</v>
      </c>
    </row>
    <row r="7" spans="1:20" x14ac:dyDescent="0.25">
      <c r="A7" s="14" t="str">
        <f t="shared" si="1"/>
        <v>6/2003</v>
      </c>
      <c r="B7" s="12">
        <f>IF('raw data'!B15&lt;&gt;"",EDATE(B6,1),"")</f>
        <v>37773</v>
      </c>
      <c r="C7" s="13">
        <f t="shared" si="2"/>
        <v>37802</v>
      </c>
      <c r="D7" t="s">
        <v>2</v>
      </c>
      <c r="E7" t="s">
        <v>2</v>
      </c>
      <c r="F7" s="15">
        <f>'raw data'!F15</f>
        <v>0</v>
      </c>
      <c r="G7" s="15">
        <f>'raw data'!G15</f>
        <v>173308.36321057301</v>
      </c>
      <c r="H7" s="15">
        <f>'raw data'!H15</f>
        <v>20964.995809038501</v>
      </c>
      <c r="I7" s="15">
        <f>'raw data'!I15</f>
        <v>10719.636734415801</v>
      </c>
      <c r="J7" s="15">
        <f>'raw data'!J15</f>
        <v>248.956435</v>
      </c>
      <c r="K7" s="15">
        <f>'raw data'!K15</f>
        <v>0</v>
      </c>
      <c r="L7" s="15">
        <f>'raw data'!L15</f>
        <v>72022.764616115193</v>
      </c>
      <c r="M7" s="15">
        <f>'raw data'!M15</f>
        <v>7755.4444949073695</v>
      </c>
      <c r="N7" s="15">
        <f>'raw data'!N15</f>
        <v>11166.771801060597</v>
      </c>
      <c r="O7" s="15">
        <f>'raw data'!O15</f>
        <v>6767.1099647521905</v>
      </c>
      <c r="P7" s="15">
        <f>'raw data'!P15</f>
        <v>197.39999389648401</v>
      </c>
      <c r="Q7" s="15">
        <f>'raw data'!Q15</f>
        <v>93267.46223422949</v>
      </c>
      <c r="R7" s="15">
        <f>'raw data'!R15</f>
        <v>15.908563232752099</v>
      </c>
      <c r="S7" s="15">
        <f>'raw data'!S15</f>
        <v>11521.48365</v>
      </c>
      <c r="T7" s="15">
        <f>'raw data'!T15</f>
        <v>407956.2975072214</v>
      </c>
    </row>
    <row r="8" spans="1:20" x14ac:dyDescent="0.25">
      <c r="A8" s="14" t="str">
        <f t="shared" si="1"/>
        <v>7/2003</v>
      </c>
      <c r="B8" s="12">
        <f>IF('raw data'!B16&lt;&gt;"",EDATE(B7,1),"")</f>
        <v>37803</v>
      </c>
      <c r="C8" s="13">
        <f t="shared" si="2"/>
        <v>37833</v>
      </c>
      <c r="D8" t="s">
        <v>2</v>
      </c>
      <c r="E8" t="s">
        <v>2</v>
      </c>
      <c r="F8" s="15">
        <f>'raw data'!F16</f>
        <v>0</v>
      </c>
      <c r="G8" s="15">
        <f>'raw data'!G16</f>
        <v>182254.05427386801</v>
      </c>
      <c r="H8" s="15">
        <f>'raw data'!H16</f>
        <v>22838.851523539201</v>
      </c>
      <c r="I8" s="15">
        <f>'raw data'!I16</f>
        <v>12266.365447030301</v>
      </c>
      <c r="J8" s="15">
        <f>'raw data'!J16</f>
        <v>258.78209500000003</v>
      </c>
      <c r="K8" s="15">
        <f>'raw data'!K16</f>
        <v>0</v>
      </c>
      <c r="L8" s="15">
        <f>'raw data'!L16</f>
        <v>73844.668440700509</v>
      </c>
      <c r="M8" s="15">
        <f>'raw data'!M16</f>
        <v>8348.7968803877902</v>
      </c>
      <c r="N8" s="15">
        <f>'raw data'!N16</f>
        <v>11273.682358979135</v>
      </c>
      <c r="O8" s="15">
        <f>'raw data'!O16</f>
        <v>7874.1882127075205</v>
      </c>
      <c r="P8" s="15">
        <f>'raw data'!P16</f>
        <v>25</v>
      </c>
      <c r="Q8" s="15">
        <f>'raw data'!Q16</f>
        <v>106552.23117161107</v>
      </c>
      <c r="R8" s="15">
        <f>'raw data'!R16</f>
        <v>7.9090382578318996</v>
      </c>
      <c r="S8" s="15">
        <f>'raw data'!S16</f>
        <v>8748.6663399999998</v>
      </c>
      <c r="T8" s="15">
        <f>'raw data'!T16</f>
        <v>434293.19578208134</v>
      </c>
    </row>
    <row r="9" spans="1:20" x14ac:dyDescent="0.25">
      <c r="A9" s="14" t="str">
        <f t="shared" si="1"/>
        <v>8/2003</v>
      </c>
      <c r="B9" s="12">
        <f>IF('raw data'!B17&lt;&gt;"",EDATE(B8,1),"")</f>
        <v>37834</v>
      </c>
      <c r="C9" s="13">
        <f t="shared" si="2"/>
        <v>37864</v>
      </c>
      <c r="D9" t="s">
        <v>2</v>
      </c>
      <c r="E9" t="s">
        <v>2</v>
      </c>
      <c r="F9" s="15">
        <f>'raw data'!F17</f>
        <v>0</v>
      </c>
      <c r="G9" s="15">
        <f>'raw data'!G17</f>
        <v>147135.93668488401</v>
      </c>
      <c r="H9" s="15">
        <f>'raw data'!H17</f>
        <v>19342.833597467601</v>
      </c>
      <c r="I9" s="15">
        <f>'raw data'!I17</f>
        <v>7464.6441180198799</v>
      </c>
      <c r="J9" s="15">
        <f>'raw data'!J17</f>
        <v>74.257289999999998</v>
      </c>
      <c r="K9" s="15">
        <f>'raw data'!K17</f>
        <v>0</v>
      </c>
      <c r="L9" s="15">
        <f>'raw data'!L17</f>
        <v>60791.518205068503</v>
      </c>
      <c r="M9" s="15">
        <f>'raw data'!M17</f>
        <v>6849.4144002334706</v>
      </c>
      <c r="N9" s="15">
        <f>'raw data'!N17</f>
        <v>8839.0083651490913</v>
      </c>
      <c r="O9" s="15">
        <f>'raw data'!O17</f>
        <v>8750.0102088928306</v>
      </c>
      <c r="P9" s="15">
        <f>'raw data'!P17</f>
        <v>0</v>
      </c>
      <c r="Q9" s="15">
        <f>'raw data'!Q17</f>
        <v>116496.42735190723</v>
      </c>
      <c r="R9" s="15">
        <f>'raw data'!R17</f>
        <v>0</v>
      </c>
      <c r="S9" s="15">
        <f>'raw data'!S17</f>
        <v>7006.6724199999999</v>
      </c>
      <c r="T9" s="15">
        <f>'raw data'!T17</f>
        <v>382750.72264162265</v>
      </c>
    </row>
    <row r="10" spans="1:20" x14ac:dyDescent="0.25">
      <c r="A10" s="14" t="str">
        <f t="shared" si="1"/>
        <v>9/2003</v>
      </c>
      <c r="B10" s="12">
        <f>IF('raw data'!B18&lt;&gt;"",EDATE(B9,1),"")</f>
        <v>37865</v>
      </c>
      <c r="C10" s="13">
        <f t="shared" si="2"/>
        <v>37894</v>
      </c>
      <c r="D10" t="s">
        <v>2</v>
      </c>
      <c r="E10" t="s">
        <v>2</v>
      </c>
      <c r="F10" s="15">
        <f>'raw data'!F18</f>
        <v>0</v>
      </c>
      <c r="G10" s="15">
        <f>'raw data'!G18</f>
        <v>167367.98428132603</v>
      </c>
      <c r="H10" s="15">
        <f>'raw data'!H18</f>
        <v>20854.076420712801</v>
      </c>
      <c r="I10" s="15">
        <f>'raw data'!I18</f>
        <v>16483.011813688201</v>
      </c>
      <c r="J10" s="15">
        <f>'raw data'!J18</f>
        <v>158.75099499999999</v>
      </c>
      <c r="K10" s="15">
        <f>'raw data'!K18</f>
        <v>0</v>
      </c>
      <c r="L10" s="15">
        <f>'raw data'!L18</f>
        <v>68245.926007839196</v>
      </c>
      <c r="M10" s="15">
        <f>'raw data'!M18</f>
        <v>7090.0741681488907</v>
      </c>
      <c r="N10" s="15">
        <f>'raw data'!N18</f>
        <v>9401.1906390119148</v>
      </c>
      <c r="O10" s="15">
        <f>'raw data'!O18</f>
        <v>8677.8102200317408</v>
      </c>
      <c r="P10" s="15">
        <f>'raw data'!P18</f>
        <v>27</v>
      </c>
      <c r="Q10" s="15">
        <f>'raw data'!Q18</f>
        <v>101276.93450454128</v>
      </c>
      <c r="R10" s="15">
        <f>'raw data'!R18</f>
        <v>7.9734435290638697</v>
      </c>
      <c r="S10" s="15">
        <f>'raw data'!S18</f>
        <v>9020.7378900000003</v>
      </c>
      <c r="T10" s="15">
        <f>'raw data'!T18</f>
        <v>408611.47038382909</v>
      </c>
    </row>
    <row r="11" spans="1:20" x14ac:dyDescent="0.25">
      <c r="A11" s="14" t="str">
        <f t="shared" si="1"/>
        <v>10/2003</v>
      </c>
      <c r="B11" s="12">
        <f>IF('raw data'!B19&lt;&gt;"",EDATE(B10,1),"")</f>
        <v>37895</v>
      </c>
      <c r="C11" s="13">
        <f t="shared" si="2"/>
        <v>37925</v>
      </c>
      <c r="D11" t="s">
        <v>2</v>
      </c>
      <c r="E11" t="s">
        <v>2</v>
      </c>
      <c r="F11" s="15">
        <f>'raw data'!F19</f>
        <v>0</v>
      </c>
      <c r="G11" s="15">
        <f>'raw data'!G19</f>
        <v>184524.76659804399</v>
      </c>
      <c r="H11" s="15">
        <f>'raw data'!H19</f>
        <v>22484.516842864701</v>
      </c>
      <c r="I11" s="15">
        <f>'raw data'!I19</f>
        <v>40289.9069656297</v>
      </c>
      <c r="J11" s="15">
        <f>'raw data'!J19</f>
        <v>30.588175999999997</v>
      </c>
      <c r="K11" s="15">
        <f>'raw data'!K19</f>
        <v>0</v>
      </c>
      <c r="L11" s="15">
        <f>'raw data'!L19</f>
        <v>74290.476695300997</v>
      </c>
      <c r="M11" s="15">
        <f>'raw data'!M19</f>
        <v>7862.0388159092499</v>
      </c>
      <c r="N11" s="15">
        <f>'raw data'!N19</f>
        <v>10343.526952472199</v>
      </c>
      <c r="O11" s="15">
        <f>'raw data'!O19</f>
        <v>8089.4501646423396</v>
      </c>
      <c r="P11" s="15">
        <f>'raw data'!P19</f>
        <v>25</v>
      </c>
      <c r="Q11" s="15">
        <f>'raw data'!Q19</f>
        <v>96137.516033709617</v>
      </c>
      <c r="R11" s="15">
        <f>'raw data'!R19</f>
        <v>3.9971278919239297</v>
      </c>
      <c r="S11" s="15">
        <f>'raw data'!S19</f>
        <v>12851.013290000001</v>
      </c>
      <c r="T11" s="15">
        <f>'raw data'!T19</f>
        <v>456932.79766246467</v>
      </c>
    </row>
    <row r="12" spans="1:20" x14ac:dyDescent="0.25">
      <c r="A12" s="14" t="str">
        <f t="shared" si="1"/>
        <v>11/2003</v>
      </c>
      <c r="B12" s="12">
        <f>IF('raw data'!B20&lt;&gt;"",EDATE(B11,1),"")</f>
        <v>37926</v>
      </c>
      <c r="C12" s="13">
        <f t="shared" si="2"/>
        <v>37955</v>
      </c>
      <c r="D12" t="s">
        <v>2</v>
      </c>
      <c r="E12" t="s">
        <v>2</v>
      </c>
      <c r="F12" s="15">
        <f>'raw data'!F20</f>
        <v>0</v>
      </c>
      <c r="G12" s="15">
        <f>'raw data'!G20</f>
        <v>165181.39428292503</v>
      </c>
      <c r="H12" s="15">
        <f>'raw data'!H20</f>
        <v>22279.439292597097</v>
      </c>
      <c r="I12" s="15">
        <f>'raw data'!I20</f>
        <v>44767.441135765504</v>
      </c>
      <c r="J12" s="15">
        <f>'raw data'!J20</f>
        <v>107.305705</v>
      </c>
      <c r="K12" s="15">
        <f>'raw data'!K20</f>
        <v>0</v>
      </c>
      <c r="L12" s="15">
        <f>'raw data'!L20</f>
        <v>67989.505623665798</v>
      </c>
      <c r="M12" s="15">
        <f>'raw data'!M20</f>
        <v>6969.5531050686805</v>
      </c>
      <c r="N12" s="15">
        <f>'raw data'!N20</f>
        <v>9155.7173862753334</v>
      </c>
      <c r="O12" s="15">
        <f>'raw data'!O20</f>
        <v>7092.6621422119106</v>
      </c>
      <c r="P12" s="15">
        <f>'raw data'!P20</f>
        <v>50.099998474121101</v>
      </c>
      <c r="Q12" s="15">
        <f>'raw data'!Q20</f>
        <v>88700.053803970237</v>
      </c>
      <c r="R12" s="15">
        <f>'raw data'!R20</f>
        <v>8.0171101896899497</v>
      </c>
      <c r="S12" s="15">
        <f>'raw data'!S20</f>
        <v>15928.485780000001</v>
      </c>
      <c r="T12" s="15">
        <f>'raw data'!T20</f>
        <v>428229.6753661434</v>
      </c>
    </row>
    <row r="13" spans="1:20" x14ac:dyDescent="0.25">
      <c r="A13" s="14" t="str">
        <f t="shared" si="1"/>
        <v>12/2003</v>
      </c>
      <c r="B13" s="12">
        <f>IF('raw data'!B21&lt;&gt;"",EDATE(B12,1),"")</f>
        <v>37956</v>
      </c>
      <c r="C13" s="13">
        <f t="shared" si="2"/>
        <v>37986</v>
      </c>
      <c r="D13" t="s">
        <v>2</v>
      </c>
      <c r="E13" t="s">
        <v>2</v>
      </c>
      <c r="F13" s="15">
        <f>'raw data'!F21</f>
        <v>0</v>
      </c>
      <c r="G13" s="15">
        <f>'raw data'!G21</f>
        <v>165019.94422237301</v>
      </c>
      <c r="H13" s="15">
        <f>'raw data'!H21</f>
        <v>26739.586480071801</v>
      </c>
      <c r="I13" s="15">
        <f>'raw data'!I21</f>
        <v>83809.184241913012</v>
      </c>
      <c r="J13" s="15">
        <f>'raw data'!J21</f>
        <v>269.64034500000002</v>
      </c>
      <c r="K13" s="15">
        <f>'raw data'!K21</f>
        <v>0</v>
      </c>
      <c r="L13" s="15">
        <f>'raw data'!L21</f>
        <v>67507.294100025305</v>
      </c>
      <c r="M13" s="15">
        <f>'raw data'!M21</f>
        <v>7512.5394528263905</v>
      </c>
      <c r="N13" s="15">
        <f>'raw data'!N21</f>
        <v>9035.3490341692577</v>
      </c>
      <c r="O13" s="15">
        <f>'raw data'!O21</f>
        <v>6665.7062550353994</v>
      </c>
      <c r="P13" s="15">
        <f>'raw data'!P21</f>
        <v>0</v>
      </c>
      <c r="Q13" s="15">
        <f>'raw data'!Q21</f>
        <v>105309.12869609419</v>
      </c>
      <c r="R13" s="15">
        <f>'raw data'!R21</f>
        <v>8.0093670436013085</v>
      </c>
      <c r="S13" s="15">
        <f>'raw data'!S21</f>
        <v>24898.224050000001</v>
      </c>
      <c r="T13" s="15">
        <f>'raw data'!T21</f>
        <v>496774.60624455201</v>
      </c>
    </row>
    <row r="14" spans="1:20" x14ac:dyDescent="0.25">
      <c r="A14" s="14" t="str">
        <f t="shared" si="1"/>
        <v>1/2004</v>
      </c>
      <c r="B14" s="12">
        <f>IF('raw data'!B22&lt;&gt;"",EDATE(B13,1),"")</f>
        <v>37987</v>
      </c>
      <c r="C14" s="13">
        <f t="shared" si="2"/>
        <v>38017</v>
      </c>
      <c r="D14" t="s">
        <v>2</v>
      </c>
      <c r="E14" t="s">
        <v>2</v>
      </c>
      <c r="F14" s="15">
        <f>'raw data'!F22</f>
        <v>0</v>
      </c>
      <c r="G14" s="15">
        <f>'raw data'!G22</f>
        <v>156700.10658454901</v>
      </c>
      <c r="H14" s="15">
        <f>'raw data'!H22</f>
        <v>30053.717658027599</v>
      </c>
      <c r="I14" s="15">
        <f>'raw data'!I22</f>
        <v>74637.675215664902</v>
      </c>
      <c r="J14" s="15">
        <f>'raw data'!J22</f>
        <v>265.47299499999997</v>
      </c>
      <c r="K14" s="15">
        <f>'raw data'!K22</f>
        <v>0</v>
      </c>
      <c r="L14" s="15">
        <f>'raw data'!L22</f>
        <v>61413.173667781601</v>
      </c>
      <c r="M14" s="15">
        <f>'raw data'!M22</f>
        <v>6432.4962608391806</v>
      </c>
      <c r="N14" s="15">
        <f>'raw data'!N22</f>
        <v>7607.4288091405606</v>
      </c>
      <c r="O14" s="15">
        <f>'raw data'!O22</f>
        <v>7542.8460154724107</v>
      </c>
      <c r="P14" s="15">
        <f>'raw data'!P22</f>
        <v>45.299999237060497</v>
      </c>
      <c r="Q14" s="15">
        <f>'raw data'!Q22</f>
        <v>104107.71265482029</v>
      </c>
      <c r="R14" s="15">
        <f>'raw data'!R22</f>
        <v>8.0538855156430298</v>
      </c>
      <c r="S14" s="15">
        <f>'raw data'!S22</f>
        <v>24504.31336</v>
      </c>
      <c r="T14" s="15">
        <f>'raw data'!T22</f>
        <v>473318.29710604833</v>
      </c>
    </row>
    <row r="15" spans="1:20" x14ac:dyDescent="0.25">
      <c r="A15" s="14" t="str">
        <f t="shared" si="1"/>
        <v>2/2004</v>
      </c>
      <c r="B15" s="12">
        <f>IF('raw data'!B23&lt;&gt;"",EDATE(B14,1),"")</f>
        <v>38018</v>
      </c>
      <c r="C15" s="13">
        <f t="shared" si="2"/>
        <v>38046</v>
      </c>
      <c r="D15" t="s">
        <v>2</v>
      </c>
      <c r="E15" t="s">
        <v>2</v>
      </c>
      <c r="F15" s="15">
        <f>'raw data'!F23</f>
        <v>0</v>
      </c>
      <c r="G15" s="15">
        <f>'raw data'!G23</f>
        <v>155051.75843751599</v>
      </c>
      <c r="H15" s="15">
        <f>'raw data'!H23</f>
        <v>27569.563112396001</v>
      </c>
      <c r="I15" s="15">
        <f>'raw data'!I23</f>
        <v>68189.266033330598</v>
      </c>
      <c r="J15" s="15">
        <f>'raw data'!J23</f>
        <v>295.77761900000002</v>
      </c>
      <c r="K15" s="15">
        <f>'raw data'!K23</f>
        <v>0</v>
      </c>
      <c r="L15" s="15">
        <f>'raw data'!L23</f>
        <v>57897.996546070302</v>
      </c>
      <c r="M15" s="15">
        <f>'raw data'!M23</f>
        <v>6250.6139282670301</v>
      </c>
      <c r="N15" s="15">
        <f>'raw data'!N23</f>
        <v>7313.018294347763</v>
      </c>
      <c r="O15" s="15">
        <f>'raw data'!O23</f>
        <v>6838.0401811218298</v>
      </c>
      <c r="P15" s="15">
        <f>'raw data'!P23</f>
        <v>0</v>
      </c>
      <c r="Q15" s="15">
        <f>'raw data'!Q23</f>
        <v>99606.336937754226</v>
      </c>
      <c r="R15" s="15">
        <f>'raw data'!R23</f>
        <v>17.708556979308096</v>
      </c>
      <c r="S15" s="15">
        <f>'raw data'!S23</f>
        <v>25322.797839999999</v>
      </c>
      <c r="T15" s="15">
        <f>'raw data'!T23</f>
        <v>454352.87748678308</v>
      </c>
    </row>
    <row r="16" spans="1:20" x14ac:dyDescent="0.25">
      <c r="A16" s="14" t="str">
        <f t="shared" si="1"/>
        <v>3/2004</v>
      </c>
      <c r="B16" s="12">
        <f>IF('raw data'!B24&lt;&gt;"",EDATE(B15,1),"")</f>
        <v>38047</v>
      </c>
      <c r="C16" s="13">
        <f t="shared" si="2"/>
        <v>38077</v>
      </c>
      <c r="D16" t="s">
        <v>2</v>
      </c>
      <c r="E16" t="s">
        <v>2</v>
      </c>
      <c r="F16" s="15">
        <f>'raw data'!F24</f>
        <v>0</v>
      </c>
      <c r="G16" s="15">
        <f>'raw data'!G24</f>
        <v>170890.07263548599</v>
      </c>
      <c r="H16" s="15">
        <f>'raw data'!H24</f>
        <v>26947.234281740901</v>
      </c>
      <c r="I16" s="15">
        <f>'raw data'!I24</f>
        <v>71238.733863055691</v>
      </c>
      <c r="J16" s="15">
        <f>'raw data'!J24</f>
        <v>777.88886600000001</v>
      </c>
      <c r="K16" s="15">
        <f>'raw data'!K24</f>
        <v>0</v>
      </c>
      <c r="L16" s="15">
        <f>'raw data'!L24</f>
        <v>64042.050773840907</v>
      </c>
      <c r="M16" s="15">
        <f>'raw data'!M24</f>
        <v>6836.6631860550206</v>
      </c>
      <c r="N16" s="15">
        <f>'raw data'!N24</f>
        <v>7616.1860726211335</v>
      </c>
      <c r="O16" s="15">
        <f>'raw data'!O24</f>
        <v>7783.4601565551802</v>
      </c>
      <c r="P16" s="15">
        <f>'raw data'!P24</f>
        <v>0</v>
      </c>
      <c r="Q16" s="15">
        <f>'raw data'!Q24</f>
        <v>110937.93084957403</v>
      </c>
      <c r="R16" s="15">
        <f>'raw data'!R24</f>
        <v>5.630555179384559</v>
      </c>
      <c r="S16" s="15">
        <f>'raw data'!S24</f>
        <v>24555.443670000001</v>
      </c>
      <c r="T16" s="15">
        <f>'raw data'!T24</f>
        <v>491631.29491010826</v>
      </c>
    </row>
    <row r="17" spans="1:20" x14ac:dyDescent="0.25">
      <c r="A17" s="14" t="str">
        <f t="shared" si="1"/>
        <v>4/2004</v>
      </c>
      <c r="B17" s="12">
        <f>IF('raw data'!B25&lt;&gt;"",EDATE(B16,1),"")</f>
        <v>38078</v>
      </c>
      <c r="C17" s="13">
        <f t="shared" si="2"/>
        <v>38107</v>
      </c>
      <c r="D17" t="s">
        <v>2</v>
      </c>
      <c r="E17" t="s">
        <v>2</v>
      </c>
      <c r="F17" s="15">
        <f>'raw data'!F25</f>
        <v>0</v>
      </c>
      <c r="G17" s="15">
        <f>'raw data'!G25</f>
        <v>159444.51224164604</v>
      </c>
      <c r="H17" s="15">
        <f>'raw data'!H25</f>
        <v>20764.675569597301</v>
      </c>
      <c r="I17" s="15">
        <f>'raw data'!I25</f>
        <v>42661.9212012485</v>
      </c>
      <c r="J17" s="15">
        <f>'raw data'!J25</f>
        <v>894.49108700000011</v>
      </c>
      <c r="K17" s="15">
        <f>'raw data'!K25</f>
        <v>0</v>
      </c>
      <c r="L17" s="15">
        <f>'raw data'!L25</f>
        <v>61417.605423240202</v>
      </c>
      <c r="M17" s="15">
        <f>'raw data'!M25</f>
        <v>6807.8871978519501</v>
      </c>
      <c r="N17" s="15">
        <f>'raw data'!N25</f>
        <v>7440.9227223262869</v>
      </c>
      <c r="O17" s="15">
        <f>'raw data'!O25</f>
        <v>6394.9201835632302</v>
      </c>
      <c r="P17" s="15">
        <f>'raw data'!P25</f>
        <v>0</v>
      </c>
      <c r="Q17" s="15">
        <f>'raw data'!Q25</f>
        <v>108411.09127903577</v>
      </c>
      <c r="R17" s="15">
        <f>'raw data'!R25</f>
        <v>8.0144787798325705</v>
      </c>
      <c r="S17" s="15">
        <f>'raw data'!S25</f>
        <v>21241.993815000002</v>
      </c>
      <c r="T17" s="15">
        <f>'raw data'!T25</f>
        <v>435488.03519928915</v>
      </c>
    </row>
    <row r="18" spans="1:20" x14ac:dyDescent="0.25">
      <c r="A18" s="14" t="str">
        <f t="shared" si="1"/>
        <v>5/2004</v>
      </c>
      <c r="B18" s="12">
        <f>IF('raw data'!B26&lt;&gt;"",EDATE(B17,1),"")</f>
        <v>38108</v>
      </c>
      <c r="C18" s="13">
        <f t="shared" si="2"/>
        <v>38138</v>
      </c>
      <c r="D18" t="s">
        <v>2</v>
      </c>
      <c r="E18" t="s">
        <v>2</v>
      </c>
      <c r="F18" s="15">
        <f>'raw data'!F26</f>
        <v>0</v>
      </c>
      <c r="G18" s="15">
        <f>'raw data'!G26</f>
        <v>167037.45891869202</v>
      </c>
      <c r="H18" s="15">
        <f>'raw data'!H26</f>
        <v>16047.118540043601</v>
      </c>
      <c r="I18" s="15">
        <f>'raw data'!I26</f>
        <v>24833.810831884501</v>
      </c>
      <c r="J18" s="15">
        <f>'raw data'!J26</f>
        <v>447.98912200000001</v>
      </c>
      <c r="K18" s="15">
        <f>'raw data'!K26</f>
        <v>0</v>
      </c>
      <c r="L18" s="15">
        <f>'raw data'!L26</f>
        <v>62507.118947700503</v>
      </c>
      <c r="M18" s="15">
        <f>'raw data'!M26</f>
        <v>6614.1821685870691</v>
      </c>
      <c r="N18" s="15">
        <f>'raw data'!N26</f>
        <v>7062.18936903146</v>
      </c>
      <c r="O18" s="15">
        <f>'raw data'!O26</f>
        <v>6686.0800579833995</v>
      </c>
      <c r="P18" s="15">
        <f>'raw data'!P26</f>
        <v>0</v>
      </c>
      <c r="Q18" s="15">
        <f>'raw data'!Q26</f>
        <v>116689.0989252508</v>
      </c>
      <c r="R18" s="15">
        <f>'raw data'!R26</f>
        <v>3.9997270959362399</v>
      </c>
      <c r="S18" s="15">
        <f>'raw data'!S26</f>
        <v>15517.182864946901</v>
      </c>
      <c r="T18" s="15">
        <f>'raw data'!T26</f>
        <v>423446.22947321623</v>
      </c>
    </row>
    <row r="19" spans="1:20" x14ac:dyDescent="0.25">
      <c r="A19" s="14" t="str">
        <f t="shared" si="1"/>
        <v>6/2004</v>
      </c>
      <c r="B19" s="12">
        <f>IF('raw data'!B27&lt;&gt;"",EDATE(B18,1),"")</f>
        <v>38139</v>
      </c>
      <c r="C19" s="13">
        <f t="shared" si="2"/>
        <v>38168</v>
      </c>
      <c r="D19" t="s">
        <v>2</v>
      </c>
      <c r="E19" t="s">
        <v>2</v>
      </c>
      <c r="F19" s="15">
        <f>'raw data'!F27</f>
        <v>0</v>
      </c>
      <c r="G19" s="15">
        <f>'raw data'!G27</f>
        <v>179919.078232022</v>
      </c>
      <c r="H19" s="15">
        <f>'raw data'!H27</f>
        <v>16972.713037005698</v>
      </c>
      <c r="I19" s="15">
        <f>'raw data'!I27</f>
        <v>9407.2717484189106</v>
      </c>
      <c r="J19" s="15">
        <f>'raw data'!J27</f>
        <v>486.79251099999999</v>
      </c>
      <c r="K19" s="15">
        <f>'raw data'!K27</f>
        <v>0</v>
      </c>
      <c r="L19" s="15">
        <f>'raw data'!L27</f>
        <v>66296.066231455901</v>
      </c>
      <c r="M19" s="15">
        <f>'raw data'!M27</f>
        <v>7107.3663978244904</v>
      </c>
      <c r="N19" s="15">
        <f>'raw data'!N27</f>
        <v>7090.1756678980319</v>
      </c>
      <c r="O19" s="15">
        <f>'raw data'!O27</f>
        <v>5536.1701576232899</v>
      </c>
      <c r="P19" s="15">
        <f>'raw data'!P27</f>
        <v>0</v>
      </c>
      <c r="Q19" s="15">
        <f>'raw data'!Q27</f>
        <v>112985.59213107053</v>
      </c>
      <c r="R19" s="15">
        <f>'raw data'!R27</f>
        <v>3.9769638863428001</v>
      </c>
      <c r="S19" s="15">
        <f>'raw data'!S27</f>
        <v>11456.616506406901</v>
      </c>
      <c r="T19" s="15">
        <f>'raw data'!T27</f>
        <v>417261.81958461215</v>
      </c>
    </row>
    <row r="20" spans="1:20" x14ac:dyDescent="0.25">
      <c r="A20" s="14" t="str">
        <f t="shared" si="1"/>
        <v>7/2004</v>
      </c>
      <c r="B20" s="12">
        <f>IF('raw data'!B28&lt;&gt;"",EDATE(B19,1),"")</f>
        <v>38169</v>
      </c>
      <c r="C20" s="13">
        <f t="shared" si="2"/>
        <v>38199</v>
      </c>
      <c r="D20" t="s">
        <v>2</v>
      </c>
      <c r="E20" t="s">
        <v>2</v>
      </c>
      <c r="F20" s="15">
        <f>'raw data'!F28</f>
        <v>0</v>
      </c>
      <c r="G20" s="15">
        <f>'raw data'!G28</f>
        <v>181146.77103072099</v>
      </c>
      <c r="H20" s="15">
        <f>'raw data'!H28</f>
        <v>16356.899412842102</v>
      </c>
      <c r="I20" s="15">
        <f>'raw data'!I28</f>
        <v>10027.4079383959</v>
      </c>
      <c r="J20" s="15">
        <f>'raw data'!J28</f>
        <v>1010.97892</v>
      </c>
      <c r="K20" s="15">
        <f>'raw data'!K28</f>
        <v>0</v>
      </c>
      <c r="L20" s="15">
        <f>'raw data'!L28</f>
        <v>65357.891396700405</v>
      </c>
      <c r="M20" s="15">
        <f>'raw data'!M28</f>
        <v>7307.1385642161904</v>
      </c>
      <c r="N20" s="15">
        <f>'raw data'!N28</f>
        <v>6871.1121079969053</v>
      </c>
      <c r="O20" s="15">
        <f>'raw data'!O28</f>
        <v>4788.6600338745102</v>
      </c>
      <c r="P20" s="15">
        <f>'raw data'!P28</f>
        <v>0</v>
      </c>
      <c r="Q20" s="15">
        <f>'raw data'!Q28</f>
        <v>124793.85793655516</v>
      </c>
      <c r="R20" s="15">
        <f>'raw data'!R28</f>
        <v>7.9737975173890794</v>
      </c>
      <c r="S20" s="15">
        <f>'raw data'!S28</f>
        <v>8866.2631262762898</v>
      </c>
      <c r="T20" s="15">
        <f>'raw data'!T28</f>
        <v>426534.95426509588</v>
      </c>
    </row>
    <row r="21" spans="1:20" x14ac:dyDescent="0.25">
      <c r="A21" s="14" t="str">
        <f t="shared" si="1"/>
        <v>8/2004</v>
      </c>
      <c r="B21" s="12">
        <f>IF('raw data'!B29&lt;&gt;"",EDATE(B20,1),"")</f>
        <v>38200</v>
      </c>
      <c r="C21" s="13">
        <f t="shared" si="2"/>
        <v>38230</v>
      </c>
      <c r="D21" t="s">
        <v>2</v>
      </c>
      <c r="E21" t="s">
        <v>2</v>
      </c>
      <c r="F21" s="15">
        <f>'raw data'!F29</f>
        <v>0</v>
      </c>
      <c r="G21" s="15">
        <f>'raw data'!G29</f>
        <v>143131.42640526101</v>
      </c>
      <c r="H21" s="15">
        <f>'raw data'!H29</f>
        <v>13892.2746573482</v>
      </c>
      <c r="I21" s="15">
        <f>'raw data'!I29</f>
        <v>8288.248114227541</v>
      </c>
      <c r="J21" s="15">
        <f>'raw data'!J29</f>
        <v>310.604807207112</v>
      </c>
      <c r="K21" s="15">
        <f>'raw data'!K29</f>
        <v>0</v>
      </c>
      <c r="L21" s="15">
        <f>'raw data'!L29</f>
        <v>50073.061770489199</v>
      </c>
      <c r="M21" s="15">
        <f>'raw data'!M29</f>
        <v>5541.5102055043208</v>
      </c>
      <c r="N21" s="15">
        <f>'raw data'!N29</f>
        <v>5109.7604058002698</v>
      </c>
      <c r="O21" s="15">
        <f>'raw data'!O29</f>
        <v>5064.4701472473107</v>
      </c>
      <c r="P21" s="15">
        <f>'raw data'!P29</f>
        <v>0</v>
      </c>
      <c r="Q21" s="15">
        <f>'raw data'!Q29</f>
        <v>147486.78586815641</v>
      </c>
      <c r="R21" s="15">
        <f>'raw data'!R29</f>
        <v>0</v>
      </c>
      <c r="S21" s="15">
        <f>'raw data'!S29</f>
        <v>6739.6836824187003</v>
      </c>
      <c r="T21" s="15">
        <f>'raw data'!T29</f>
        <v>385637.82606366009</v>
      </c>
    </row>
    <row r="22" spans="1:20" x14ac:dyDescent="0.25">
      <c r="A22" s="14" t="str">
        <f t="shared" si="1"/>
        <v>9/2004</v>
      </c>
      <c r="B22" s="12">
        <f>IF('raw data'!B30&lt;&gt;"",EDATE(B21,1),"")</f>
        <v>38231</v>
      </c>
      <c r="C22" s="13">
        <f t="shared" si="2"/>
        <v>38260</v>
      </c>
      <c r="D22" t="s">
        <v>2</v>
      </c>
      <c r="E22" t="s">
        <v>2</v>
      </c>
      <c r="F22" s="15">
        <f>'raw data'!F30</f>
        <v>0</v>
      </c>
      <c r="G22" s="15">
        <f>'raw data'!G30</f>
        <v>169410.61628459004</v>
      </c>
      <c r="H22" s="15">
        <f>'raw data'!H30</f>
        <v>17390.191095943097</v>
      </c>
      <c r="I22" s="15">
        <f>'raw data'!I30</f>
        <v>14229.533096860601</v>
      </c>
      <c r="J22" s="15">
        <f>'raw data'!J30</f>
        <v>120.1430249645</v>
      </c>
      <c r="K22" s="15">
        <f>'raw data'!K30</f>
        <v>0</v>
      </c>
      <c r="L22" s="15">
        <f>'raw data'!L30</f>
        <v>60491.462708307401</v>
      </c>
      <c r="M22" s="15">
        <f>'raw data'!M30</f>
        <v>6445.6079907247804</v>
      </c>
      <c r="N22" s="15">
        <f>'raw data'!N30</f>
        <v>5950.9154860196841</v>
      </c>
      <c r="O22" s="15">
        <f>'raw data'!O30</f>
        <v>5274.7401490783695</v>
      </c>
      <c r="P22" s="15">
        <f>'raw data'!P30</f>
        <v>0</v>
      </c>
      <c r="Q22" s="15">
        <f>'raw data'!Q30</f>
        <v>119587.71317626013</v>
      </c>
      <c r="R22" s="15">
        <f>'raw data'!R30</f>
        <v>5.5644807611890492</v>
      </c>
      <c r="S22" s="15">
        <f>'raw data'!S30</f>
        <v>8462.8518896291898</v>
      </c>
      <c r="T22" s="15">
        <f>'raw data'!T30</f>
        <v>407369.33938313898</v>
      </c>
    </row>
    <row r="23" spans="1:20" x14ac:dyDescent="0.25">
      <c r="A23" s="14" t="str">
        <f t="shared" si="1"/>
        <v>10/2004</v>
      </c>
      <c r="B23" s="12">
        <f>IF('raw data'!B31&lt;&gt;"",EDATE(B22,1),"")</f>
        <v>38261</v>
      </c>
      <c r="C23" s="13">
        <f t="shared" si="2"/>
        <v>38291</v>
      </c>
      <c r="D23" t="s">
        <v>2</v>
      </c>
      <c r="E23" t="s">
        <v>2</v>
      </c>
      <c r="F23" s="15">
        <f>'raw data'!F31</f>
        <v>0</v>
      </c>
      <c r="G23" s="15">
        <f>'raw data'!G31</f>
        <v>171609.77862520798</v>
      </c>
      <c r="H23" s="15">
        <f>'raw data'!H31</f>
        <v>18679.459707576902</v>
      </c>
      <c r="I23" s="15">
        <f>'raw data'!I31</f>
        <v>35791.830379490806</v>
      </c>
      <c r="J23" s="15">
        <f>'raw data'!J31</f>
        <v>416.17107299999998</v>
      </c>
      <c r="K23" s="15">
        <f>'raw data'!K31</f>
        <v>0</v>
      </c>
      <c r="L23" s="15">
        <f>'raw data'!L31</f>
        <v>62624.091058095502</v>
      </c>
      <c r="M23" s="15">
        <f>'raw data'!M31</f>
        <v>6395.6402804040608</v>
      </c>
      <c r="N23" s="15">
        <f>'raw data'!N31</f>
        <v>5896.0795477890715</v>
      </c>
      <c r="O23" s="15">
        <f>'raw data'!O31</f>
        <v>4363.7100449371301</v>
      </c>
      <c r="P23" s="15">
        <f>'raw data'!P31</f>
        <v>0</v>
      </c>
      <c r="Q23" s="15">
        <f>'raw data'!Q31</f>
        <v>116596.87630618546</v>
      </c>
      <c r="R23" s="15">
        <f>'raw data'!R31</f>
        <v>5.5147860321807602</v>
      </c>
      <c r="S23" s="15">
        <f>'raw data'!S31</f>
        <v>10657.4022996559</v>
      </c>
      <c r="T23" s="15">
        <f>'raw data'!T31</f>
        <v>433036.55410837498</v>
      </c>
    </row>
    <row r="24" spans="1:20" x14ac:dyDescent="0.25">
      <c r="A24" s="14" t="str">
        <f t="shared" si="1"/>
        <v>11/2004</v>
      </c>
      <c r="B24" s="12">
        <f>IF('raw data'!B32&lt;&gt;"",EDATE(B23,1),"")</f>
        <v>38292</v>
      </c>
      <c r="C24" s="13">
        <f t="shared" si="2"/>
        <v>38321</v>
      </c>
      <c r="D24" t="s">
        <v>2</v>
      </c>
      <c r="E24" t="s">
        <v>2</v>
      </c>
      <c r="F24" s="15">
        <f>'raw data'!F32</f>
        <v>0</v>
      </c>
      <c r="G24" s="15">
        <f>'raw data'!G32</f>
        <v>174333.12049785699</v>
      </c>
      <c r="H24" s="15">
        <f>'raw data'!H32</f>
        <v>24004.6736856282</v>
      </c>
      <c r="I24" s="15">
        <f>'raw data'!I32</f>
        <v>56325.131726722706</v>
      </c>
      <c r="J24" s="15">
        <f>'raw data'!J32</f>
        <v>289.26698299999998</v>
      </c>
      <c r="K24" s="15">
        <f>'raw data'!K32</f>
        <v>0</v>
      </c>
      <c r="L24" s="15">
        <f>'raw data'!L32</f>
        <v>61851.930400145</v>
      </c>
      <c r="M24" s="15">
        <f>'raw data'!M32</f>
        <v>5832.2639833253397</v>
      </c>
      <c r="N24" s="15">
        <f>'raw data'!N32</f>
        <v>5366.0294679089457</v>
      </c>
      <c r="O24" s="15">
        <f>'raw data'!O32</f>
        <v>5375.4299266815196</v>
      </c>
      <c r="P24" s="15">
        <f>'raw data'!P32</f>
        <v>0</v>
      </c>
      <c r="Q24" s="15">
        <f>'raw data'!Q32</f>
        <v>112208.27678313448</v>
      </c>
      <c r="R24" s="15">
        <f>'raw data'!R32</f>
        <v>8.0180132787987795</v>
      </c>
      <c r="S24" s="15">
        <f>'raw data'!S32</f>
        <v>16651.6518685437</v>
      </c>
      <c r="T24" s="15">
        <f>'raw data'!T32</f>
        <v>462245.79333622573</v>
      </c>
    </row>
    <row r="25" spans="1:20" x14ac:dyDescent="0.25">
      <c r="A25" s="14" t="str">
        <f t="shared" si="1"/>
        <v>12/2004</v>
      </c>
      <c r="B25" s="12">
        <f>IF('raw data'!B33&lt;&gt;"",EDATE(B24,1),"")</f>
        <v>38322</v>
      </c>
      <c r="C25" s="13">
        <f t="shared" si="2"/>
        <v>38352</v>
      </c>
      <c r="D25" t="s">
        <v>2</v>
      </c>
      <c r="E25" t="s">
        <v>2</v>
      </c>
      <c r="F25" s="15">
        <f>'raw data'!F33</f>
        <v>0</v>
      </c>
      <c r="G25" s="15">
        <f>'raw data'!G33</f>
        <v>176458.00511905999</v>
      </c>
      <c r="H25" s="15">
        <f>'raw data'!H33</f>
        <v>28064.157697549701</v>
      </c>
      <c r="I25" s="15">
        <f>'raw data'!I33</f>
        <v>78360.509656034003</v>
      </c>
      <c r="J25" s="15">
        <f>'raw data'!J33</f>
        <v>287.326302</v>
      </c>
      <c r="K25" s="15">
        <f>'raw data'!K33</f>
        <v>0</v>
      </c>
      <c r="L25" s="15">
        <f>'raw data'!L33</f>
        <v>64684.474620399102</v>
      </c>
      <c r="M25" s="15">
        <f>'raw data'!M33</f>
        <v>6938.56361868154</v>
      </c>
      <c r="N25" s="15">
        <f>'raw data'!N33</f>
        <v>5853.0578778699382</v>
      </c>
      <c r="O25" s="15">
        <f>'raw data'!O33</f>
        <v>5711.7000746917711</v>
      </c>
      <c r="P25" s="15">
        <f>'raw data'!P33</f>
        <v>0</v>
      </c>
      <c r="Q25" s="15">
        <f>'raw data'!Q33</f>
        <v>145308.1260089991</v>
      </c>
      <c r="R25" s="15">
        <f>'raw data'!R33</f>
        <v>4.0109770221981496</v>
      </c>
      <c r="S25" s="15">
        <f>'raw data'!S33</f>
        <v>23601.713448539998</v>
      </c>
      <c r="T25" s="15">
        <f>'raw data'!T33</f>
        <v>535271.64540084731</v>
      </c>
    </row>
    <row r="26" spans="1:20" x14ac:dyDescent="0.25">
      <c r="A26" s="14" t="str">
        <f t="shared" si="1"/>
        <v>1/2005</v>
      </c>
      <c r="B26" s="12">
        <f>IF('raw data'!B34&lt;&gt;"",EDATE(B25,1),"")</f>
        <v>38353</v>
      </c>
      <c r="C26" s="13">
        <f t="shared" si="2"/>
        <v>38383</v>
      </c>
      <c r="D26" t="s">
        <v>2</v>
      </c>
      <c r="E26" t="s">
        <v>2</v>
      </c>
      <c r="F26" s="15">
        <f>'raw data'!F34</f>
        <v>0</v>
      </c>
      <c r="G26" s="15">
        <f>'raw data'!G34</f>
        <v>163475.20368770801</v>
      </c>
      <c r="H26" s="15">
        <f>'raw data'!H34</f>
        <v>27882.009830261599</v>
      </c>
      <c r="I26" s="15">
        <f>'raw data'!I34</f>
        <v>79378.861828064895</v>
      </c>
      <c r="J26" s="15">
        <f>'raw data'!J34</f>
        <v>133.15404999999998</v>
      </c>
      <c r="K26" s="15">
        <f>'raw data'!K34</f>
        <v>0</v>
      </c>
      <c r="L26" s="15">
        <f>'raw data'!L34</f>
        <v>58858.4150298081</v>
      </c>
      <c r="M26" s="15">
        <f>'raw data'!M34</f>
        <v>5589.4588004640109</v>
      </c>
      <c r="N26" s="15">
        <f>'raw data'!N34</f>
        <v>4481.0569727368993</v>
      </c>
      <c r="O26" s="15">
        <f>'raw data'!O34</f>
        <v>4888.5600660705604</v>
      </c>
      <c r="P26" s="15">
        <f>'raw data'!P34</f>
        <v>0</v>
      </c>
      <c r="Q26" s="15">
        <f>'raw data'!Q34</f>
        <v>122464.45165704226</v>
      </c>
      <c r="R26" s="15">
        <f>'raw data'!R34</f>
        <v>16.093924847074398</v>
      </c>
      <c r="S26" s="15">
        <f>'raw data'!S34</f>
        <v>26037.038800049999</v>
      </c>
      <c r="T26" s="15">
        <f>'raw data'!T34</f>
        <v>493204.30464705342</v>
      </c>
    </row>
    <row r="27" spans="1:20" x14ac:dyDescent="0.25">
      <c r="A27" s="14" t="str">
        <f t="shared" si="1"/>
        <v>2/2005</v>
      </c>
      <c r="B27" s="12">
        <f>IF('raw data'!B35&lt;&gt;"",EDATE(B26,1),"")</f>
        <v>38384</v>
      </c>
      <c r="C27" s="13">
        <f t="shared" si="2"/>
        <v>38411</v>
      </c>
      <c r="D27" t="s">
        <v>2</v>
      </c>
      <c r="E27" t="s">
        <v>2</v>
      </c>
      <c r="F27" s="15">
        <f>'raw data'!F35</f>
        <v>0</v>
      </c>
      <c r="G27" s="15">
        <f>'raw data'!G35</f>
        <v>168831.79924267399</v>
      </c>
      <c r="H27" s="15">
        <f>'raw data'!H35</f>
        <v>30780.304554164297</v>
      </c>
      <c r="I27" s="15">
        <f>'raw data'!I35</f>
        <v>77545.341350432602</v>
      </c>
      <c r="J27" s="15">
        <f>'raw data'!J35</f>
        <v>164.673223408664</v>
      </c>
      <c r="K27" s="15">
        <f>'raw data'!K35</f>
        <v>0</v>
      </c>
      <c r="L27" s="15">
        <f>'raw data'!L35</f>
        <v>56571.735938266407</v>
      </c>
      <c r="M27" s="15">
        <f>'raw data'!M35</f>
        <v>5679.36757576731</v>
      </c>
      <c r="N27" s="15">
        <f>'raw data'!N35</f>
        <v>3905.2571088187592</v>
      </c>
      <c r="O27" s="15">
        <f>'raw data'!O35</f>
        <v>5741.8820338745109</v>
      </c>
      <c r="P27" s="15">
        <f>'raw data'!P35</f>
        <v>0</v>
      </c>
      <c r="Q27" s="15">
        <f>'raw data'!Q35</f>
        <v>106302.89785544608</v>
      </c>
      <c r="R27" s="15">
        <f>'raw data'!R35</f>
        <v>0</v>
      </c>
      <c r="S27" s="15">
        <f>'raw data'!S35</f>
        <v>23983.96038</v>
      </c>
      <c r="T27" s="15">
        <f>'raw data'!T35</f>
        <v>479507.21926285262</v>
      </c>
    </row>
    <row r="28" spans="1:20" x14ac:dyDescent="0.25">
      <c r="A28" s="14" t="str">
        <f t="shared" si="1"/>
        <v>3/2005</v>
      </c>
      <c r="B28" s="12">
        <f>IF('raw data'!B36&lt;&gt;"",EDATE(B27,1),"")</f>
        <v>38412</v>
      </c>
      <c r="C28" s="13">
        <f t="shared" si="2"/>
        <v>38442</v>
      </c>
      <c r="D28" t="s">
        <v>2</v>
      </c>
      <c r="E28" t="s">
        <v>2</v>
      </c>
      <c r="F28" s="15">
        <f>'raw data'!F36</f>
        <v>0</v>
      </c>
      <c r="G28" s="15">
        <f>'raw data'!G36</f>
        <v>181726.449996893</v>
      </c>
      <c r="H28" s="15">
        <f>'raw data'!H36</f>
        <v>28264.931192366897</v>
      </c>
      <c r="I28" s="15">
        <f>'raw data'!I36</f>
        <v>62449.554934241503</v>
      </c>
      <c r="J28" s="15">
        <f>'raw data'!J36</f>
        <v>161.42428999999998</v>
      </c>
      <c r="K28" s="15">
        <f>'raw data'!K36</f>
        <v>0</v>
      </c>
      <c r="L28" s="15">
        <f>'raw data'!L36</f>
        <v>62525.014100983302</v>
      </c>
      <c r="M28" s="15">
        <f>'raw data'!M36</f>
        <v>6878.7433388274603</v>
      </c>
      <c r="N28" s="15">
        <f>'raw data'!N36</f>
        <v>4035.9198920819181</v>
      </c>
      <c r="O28" s="15">
        <f>'raw data'!O36</f>
        <v>5682.1030292968799</v>
      </c>
      <c r="P28" s="15">
        <f>'raw data'!P36</f>
        <v>0</v>
      </c>
      <c r="Q28" s="15">
        <f>'raw data'!Q36</f>
        <v>122136.77564008186</v>
      </c>
      <c r="R28" s="15">
        <f>'raw data'!R36</f>
        <v>4.0136001586914096</v>
      </c>
      <c r="S28" s="15">
        <f>'raw data'!S36</f>
        <v>26513.411215</v>
      </c>
      <c r="T28" s="15">
        <f>'raw data'!T36</f>
        <v>500378.34122993151</v>
      </c>
    </row>
    <row r="29" spans="1:20" x14ac:dyDescent="0.25">
      <c r="A29" s="14" t="str">
        <f t="shared" si="1"/>
        <v>4/2005</v>
      </c>
      <c r="B29" s="12">
        <f>IF('raw data'!B37&lt;&gt;"",EDATE(B28,1),"")</f>
        <v>38443</v>
      </c>
      <c r="C29" s="13">
        <f t="shared" si="2"/>
        <v>38472</v>
      </c>
      <c r="D29" t="s">
        <v>2</v>
      </c>
      <c r="E29" t="s">
        <v>2</v>
      </c>
      <c r="F29" s="15">
        <f>'raw data'!F37</f>
        <v>0</v>
      </c>
      <c r="G29" s="15">
        <f>'raw data'!G37</f>
        <v>183153.26218440302</v>
      </c>
      <c r="H29" s="15">
        <f>'raw data'!H37</f>
        <v>21026.650152916201</v>
      </c>
      <c r="I29" s="15">
        <f>'raw data'!I37</f>
        <v>29329.1380912616</v>
      </c>
      <c r="J29" s="15">
        <f>'raw data'!J37</f>
        <v>270.17844669982901</v>
      </c>
      <c r="K29" s="15">
        <f>'raw data'!K37</f>
        <v>0</v>
      </c>
      <c r="L29" s="15">
        <f>'raw data'!L37</f>
        <v>62166.171956796003</v>
      </c>
      <c r="M29" s="15">
        <f>'raw data'!M37</f>
        <v>6369.2740450527699</v>
      </c>
      <c r="N29" s="15">
        <f>'raw data'!N37</f>
        <v>3630.6338199359016</v>
      </c>
      <c r="O29" s="15">
        <f>'raw data'!O37</f>
        <v>5210.9399868774399</v>
      </c>
      <c r="P29" s="15">
        <f>'raw data'!P37</f>
        <v>160</v>
      </c>
      <c r="Q29" s="15">
        <f>'raw data'!Q37</f>
        <v>108889.10205124067</v>
      </c>
      <c r="R29" s="15">
        <f>'raw data'!R37</f>
        <v>5.2041519868798298</v>
      </c>
      <c r="S29" s="15">
        <f>'raw data'!S37</f>
        <v>17015.830422999999</v>
      </c>
      <c r="T29" s="15">
        <f>'raw data'!T37</f>
        <v>437226.3853101703</v>
      </c>
    </row>
    <row r="30" spans="1:20" x14ac:dyDescent="0.25">
      <c r="A30" s="14" t="str">
        <f t="shared" si="1"/>
        <v>5/2005</v>
      </c>
      <c r="B30" s="12">
        <f>IF('raw data'!B38&lt;&gt;"",EDATE(B29,1),"")</f>
        <v>38473</v>
      </c>
      <c r="C30" s="13">
        <f t="shared" si="2"/>
        <v>38503</v>
      </c>
      <c r="D30" t="s">
        <v>2</v>
      </c>
      <c r="E30" t="s">
        <v>2</v>
      </c>
      <c r="F30" s="15">
        <f>'raw data'!F38</f>
        <v>0</v>
      </c>
      <c r="G30" s="15">
        <f>'raw data'!G38</f>
        <v>177849.46326485698</v>
      </c>
      <c r="H30" s="15">
        <f>'raw data'!H38</f>
        <v>15831.139957377902</v>
      </c>
      <c r="I30" s="15">
        <f>'raw data'!I38</f>
        <v>11737.260323079799</v>
      </c>
      <c r="J30" s="15">
        <f>'raw data'!J38</f>
        <v>422.63824999999997</v>
      </c>
      <c r="K30" s="15">
        <f>'raw data'!K38</f>
        <v>0</v>
      </c>
      <c r="L30" s="15">
        <f>'raw data'!L38</f>
        <v>62090.718285227202</v>
      </c>
      <c r="M30" s="15">
        <f>'raw data'!M38</f>
        <v>6436.4772818588399</v>
      </c>
      <c r="N30" s="15">
        <f>'raw data'!N38</f>
        <v>3500.6348896268141</v>
      </c>
      <c r="O30" s="15">
        <f>'raw data'!O38</f>
        <v>5376.8199987030002</v>
      </c>
      <c r="P30" s="15">
        <f>'raw data'!P38</f>
        <v>0</v>
      </c>
      <c r="Q30" s="15">
        <f>'raw data'!Q38</f>
        <v>113673.76587230717</v>
      </c>
      <c r="R30" s="15">
        <f>'raw data'!R38</f>
        <v>0</v>
      </c>
      <c r="S30" s="15">
        <f>'raw data'!S38</f>
        <v>11263.607458</v>
      </c>
      <c r="T30" s="15">
        <f>'raw data'!T38</f>
        <v>408182.52558103774</v>
      </c>
    </row>
    <row r="31" spans="1:20" x14ac:dyDescent="0.25">
      <c r="A31" s="14" t="str">
        <f t="shared" si="1"/>
        <v>6/2005</v>
      </c>
      <c r="B31" s="12">
        <f>IF('raw data'!B39&lt;&gt;"",EDATE(B30,1),"")</f>
        <v>38504</v>
      </c>
      <c r="C31" s="13">
        <f t="shared" si="2"/>
        <v>38533</v>
      </c>
      <c r="D31" t="s">
        <v>2</v>
      </c>
      <c r="E31" t="s">
        <v>2</v>
      </c>
      <c r="F31" s="15">
        <f>'raw data'!F39</f>
        <v>0</v>
      </c>
      <c r="G31" s="15">
        <f>'raw data'!G39</f>
        <v>189488.529452936</v>
      </c>
      <c r="H31" s="15">
        <f>'raw data'!H39</f>
        <v>17835.697600010797</v>
      </c>
      <c r="I31" s="15">
        <f>'raw data'!I39</f>
        <v>9482.3001980010104</v>
      </c>
      <c r="J31" s="15">
        <f>'raw data'!J39</f>
        <v>175.44808999999998</v>
      </c>
      <c r="K31" s="15">
        <f>'raw data'!K39</f>
        <v>0</v>
      </c>
      <c r="L31" s="15">
        <f>'raw data'!L39</f>
        <v>63859.633159713303</v>
      </c>
      <c r="M31" s="15">
        <f>'raw data'!M39</f>
        <v>6997.3107344559194</v>
      </c>
      <c r="N31" s="15">
        <f>'raw data'!N39</f>
        <v>3351.9027187402717</v>
      </c>
      <c r="O31" s="15">
        <f>'raw data'!O39</f>
        <v>4110.64008033752</v>
      </c>
      <c r="P31" s="15">
        <f>'raw data'!P39</f>
        <v>0</v>
      </c>
      <c r="Q31" s="15">
        <f>'raw data'!Q39</f>
        <v>106766.79745542091</v>
      </c>
      <c r="R31" s="15">
        <f>'raw data'!R39</f>
        <v>4.0127998352050804</v>
      </c>
      <c r="S31" s="15">
        <f>'raw data'!S39</f>
        <v>8548.0466259999994</v>
      </c>
      <c r="T31" s="15">
        <f>'raw data'!T39</f>
        <v>410620.31891545095</v>
      </c>
    </row>
    <row r="32" spans="1:20" x14ac:dyDescent="0.25">
      <c r="A32" s="14" t="str">
        <f t="shared" si="1"/>
        <v>7/2005</v>
      </c>
      <c r="B32" s="12">
        <f>IF('raw data'!B40&lt;&gt;"",EDATE(B31,1),"")</f>
        <v>38534</v>
      </c>
      <c r="C32" s="13">
        <f t="shared" si="2"/>
        <v>38564</v>
      </c>
      <c r="D32" t="s">
        <v>2</v>
      </c>
      <c r="E32" t="s">
        <v>2</v>
      </c>
      <c r="F32" s="15">
        <f>'raw data'!F40</f>
        <v>0</v>
      </c>
      <c r="G32" s="15">
        <f>'raw data'!G40</f>
        <v>182518.02610219599</v>
      </c>
      <c r="H32" s="15">
        <f>'raw data'!H40</f>
        <v>15669.0991970051</v>
      </c>
      <c r="I32" s="15">
        <f>'raw data'!I40</f>
        <v>8028.7870952891308</v>
      </c>
      <c r="J32" s="15">
        <f>'raw data'!J40</f>
        <v>211.11933999999999</v>
      </c>
      <c r="K32" s="15">
        <f>'raw data'!K40</f>
        <v>0</v>
      </c>
      <c r="L32" s="15">
        <f>'raw data'!L40</f>
        <v>62256.608776318499</v>
      </c>
      <c r="M32" s="15">
        <f>'raw data'!M40</f>
        <v>6828.8448577406307</v>
      </c>
      <c r="N32" s="15">
        <f>'raw data'!N40</f>
        <v>2966.8370847779929</v>
      </c>
      <c r="O32" s="15">
        <f>'raw data'!O40</f>
        <v>5066.1580204772899</v>
      </c>
      <c r="P32" s="15">
        <f>'raw data'!P40</f>
        <v>0</v>
      </c>
      <c r="Q32" s="15">
        <f>'raw data'!Q40</f>
        <v>128919.26844636448</v>
      </c>
      <c r="R32" s="15">
        <f>'raw data'!R40</f>
        <v>1.5462723066136899</v>
      </c>
      <c r="S32" s="15">
        <f>'raw data'!S40</f>
        <v>6710.4203749999997</v>
      </c>
      <c r="T32" s="15">
        <f>'raw data'!T40</f>
        <v>419176.71556747571</v>
      </c>
    </row>
    <row r="33" spans="1:20" x14ac:dyDescent="0.25">
      <c r="A33" s="14" t="str">
        <f t="shared" si="1"/>
        <v>8/2005</v>
      </c>
      <c r="B33" s="12">
        <f>IF('raw data'!B41&lt;&gt;"",EDATE(B32,1),"")</f>
        <v>38565</v>
      </c>
      <c r="C33" s="13">
        <f t="shared" si="2"/>
        <v>38595</v>
      </c>
      <c r="D33" t="s">
        <v>2</v>
      </c>
      <c r="E33" t="s">
        <v>2</v>
      </c>
      <c r="F33" s="15">
        <f>'raw data'!F41</f>
        <v>0</v>
      </c>
      <c r="G33" s="15">
        <f>'raw data'!G41</f>
        <v>156858.57977758601</v>
      </c>
      <c r="H33" s="15">
        <f>'raw data'!H41</f>
        <v>16429.742625907002</v>
      </c>
      <c r="I33" s="15">
        <f>'raw data'!I41</f>
        <v>8040.1031554609599</v>
      </c>
      <c r="J33" s="15">
        <f>'raw data'!J41</f>
        <v>294.18768999999998</v>
      </c>
      <c r="K33" s="15">
        <f>'raw data'!K41</f>
        <v>0</v>
      </c>
      <c r="L33" s="15">
        <f>'raw data'!L41</f>
        <v>50450.957668807801</v>
      </c>
      <c r="M33" s="15">
        <f>'raw data'!M41</f>
        <v>5344.8208844434303</v>
      </c>
      <c r="N33" s="15">
        <f>'raw data'!N41</f>
        <v>1931.163505138662</v>
      </c>
      <c r="O33" s="15">
        <f>'raw data'!O41</f>
        <v>3481.4120244140604</v>
      </c>
      <c r="P33" s="15">
        <f>'raw data'!P41</f>
        <v>0</v>
      </c>
      <c r="Q33" s="15">
        <f>'raw data'!Q41</f>
        <v>130507.43072380255</v>
      </c>
      <c r="R33" s="15">
        <f>'raw data'!R41</f>
        <v>4.0152000427246097</v>
      </c>
      <c r="S33" s="15">
        <f>'raw data'!S41</f>
        <v>6061.4943149999999</v>
      </c>
      <c r="T33" s="15">
        <f>'raw data'!T41</f>
        <v>379403.90757060319</v>
      </c>
    </row>
    <row r="34" spans="1:20" x14ac:dyDescent="0.25">
      <c r="A34" s="14" t="str">
        <f t="shared" si="1"/>
        <v>9/2005</v>
      </c>
      <c r="B34" s="12">
        <f>IF('raw data'!B42&lt;&gt;"",EDATE(B33,1),"")</f>
        <v>38596</v>
      </c>
      <c r="C34" s="13">
        <f t="shared" si="2"/>
        <v>38625</v>
      </c>
      <c r="D34" t="s">
        <v>2</v>
      </c>
      <c r="E34" t="s">
        <v>2</v>
      </c>
      <c r="F34" s="15">
        <f>'raw data'!F42</f>
        <v>0</v>
      </c>
      <c r="G34" s="15">
        <f>'raw data'!G42</f>
        <v>175597.24640110601</v>
      </c>
      <c r="H34" s="15">
        <f>'raw data'!H42</f>
        <v>19242.790421817201</v>
      </c>
      <c r="I34" s="15">
        <f>'raw data'!I42</f>
        <v>14849.9244292694</v>
      </c>
      <c r="J34" s="15">
        <f>'raw data'!J42</f>
        <v>325.66773499999999</v>
      </c>
      <c r="K34" s="15">
        <f>'raw data'!K42</f>
        <v>0</v>
      </c>
      <c r="L34" s="15">
        <f>'raw data'!L42</f>
        <v>58123.341120954909</v>
      </c>
      <c r="M34" s="15">
        <f>'raw data'!M42</f>
        <v>5604.4079090745699</v>
      </c>
      <c r="N34" s="15">
        <f>'raw data'!N42</f>
        <v>2146.2611181400871</v>
      </c>
      <c r="O34" s="15">
        <f>'raw data'!O42</f>
        <v>4242.2400259399401</v>
      </c>
      <c r="P34" s="15">
        <f>'raw data'!P42</f>
        <v>0</v>
      </c>
      <c r="Q34" s="15">
        <f>'raw data'!Q42</f>
        <v>121408.84446190803</v>
      </c>
      <c r="R34" s="15">
        <f>'raw data'!R42</f>
        <v>11.965037866302598</v>
      </c>
      <c r="S34" s="15">
        <f>'raw data'!S42</f>
        <v>7488.1324000000004</v>
      </c>
      <c r="T34" s="15">
        <f>'raw data'!T42</f>
        <v>409040.82106107642</v>
      </c>
    </row>
    <row r="35" spans="1:20" x14ac:dyDescent="0.25">
      <c r="A35" s="14" t="str">
        <f t="shared" si="1"/>
        <v>10/2005</v>
      </c>
      <c r="B35" s="12">
        <f>IF('raw data'!B43&lt;&gt;"",EDATE(B34,1),"")</f>
        <v>38626</v>
      </c>
      <c r="C35" s="13">
        <f t="shared" si="2"/>
        <v>38656</v>
      </c>
      <c r="D35" t="s">
        <v>2</v>
      </c>
      <c r="E35" t="s">
        <v>2</v>
      </c>
      <c r="F35" s="15">
        <f>'raw data'!F43</f>
        <v>0</v>
      </c>
      <c r="G35" s="15">
        <f>'raw data'!G43</f>
        <v>184256.92830109902</v>
      </c>
      <c r="H35" s="15">
        <f>'raw data'!H43</f>
        <v>20948.289196994796</v>
      </c>
      <c r="I35" s="15">
        <f>'raw data'!I43</f>
        <v>28088.822963807397</v>
      </c>
      <c r="J35" s="15">
        <f>'raw data'!J43</f>
        <v>400.00956500000001</v>
      </c>
      <c r="K35" s="15">
        <f>'raw data'!K43</f>
        <v>0</v>
      </c>
      <c r="L35" s="15">
        <f>'raw data'!L43</f>
        <v>61201.815404419896</v>
      </c>
      <c r="M35" s="15">
        <f>'raw data'!M43</f>
        <v>5855.3013768618603</v>
      </c>
      <c r="N35" s="15">
        <f>'raw data'!N43</f>
        <v>1336.3551424016591</v>
      </c>
      <c r="O35" s="15">
        <f>'raw data'!O43</f>
        <v>4602.97997665405</v>
      </c>
      <c r="P35" s="15">
        <f>'raw data'!P43</f>
        <v>0</v>
      </c>
      <c r="Q35" s="15">
        <f>'raw data'!Q43</f>
        <v>181754.96202264645</v>
      </c>
      <c r="R35" s="15">
        <f>'raw data'!R43</f>
        <v>4.0007999420165996</v>
      </c>
      <c r="S35" s="15">
        <f>'raw data'!S43</f>
        <v>8841.3191260000003</v>
      </c>
      <c r="T35" s="15">
        <f>'raw data'!T43</f>
        <v>497290.7838758271</v>
      </c>
    </row>
    <row r="36" spans="1:20" x14ac:dyDescent="0.25">
      <c r="A36" s="14" t="str">
        <f t="shared" si="1"/>
        <v>11/2005</v>
      </c>
      <c r="B36" s="12">
        <f>IF('raw data'!B44&lt;&gt;"",EDATE(B35,1),"")</f>
        <v>38657</v>
      </c>
      <c r="C36" s="13">
        <f t="shared" si="2"/>
        <v>38686</v>
      </c>
      <c r="D36" t="s">
        <v>2</v>
      </c>
      <c r="E36" t="s">
        <v>2</v>
      </c>
      <c r="F36" s="15">
        <f>'raw data'!F44</f>
        <v>0</v>
      </c>
      <c r="G36" s="15">
        <f>'raw data'!G44</f>
        <v>185743.297604903</v>
      </c>
      <c r="H36" s="15">
        <f>'raw data'!H44</f>
        <v>28450.3790198973</v>
      </c>
      <c r="I36" s="15">
        <f>'raw data'!I44</f>
        <v>53271.343728548709</v>
      </c>
      <c r="J36" s="15">
        <f>'raw data'!J44</f>
        <v>481.32072499999998</v>
      </c>
      <c r="K36" s="15">
        <f>'raw data'!K44</f>
        <v>0</v>
      </c>
      <c r="L36" s="15">
        <f>'raw data'!L44</f>
        <v>60143.200072023603</v>
      </c>
      <c r="M36" s="15">
        <f>'raw data'!M44</f>
        <v>5569.5551772992803</v>
      </c>
      <c r="N36" s="15">
        <f>'raw data'!N44</f>
        <v>1216.716871802372</v>
      </c>
      <c r="O36" s="15">
        <f>'raw data'!O44</f>
        <v>5734.2259355316201</v>
      </c>
      <c r="P36" s="15">
        <f>'raw data'!P44</f>
        <v>150</v>
      </c>
      <c r="Q36" s="15">
        <f>'raw data'!Q44</f>
        <v>157592.25558455088</v>
      </c>
      <c r="R36" s="15">
        <f>'raw data'!R44</f>
        <v>3.9992000579833995</v>
      </c>
      <c r="S36" s="15">
        <f>'raw data'!S44</f>
        <v>14048.367661</v>
      </c>
      <c r="T36" s="15">
        <f>'raw data'!T44</f>
        <v>512404.66158061475</v>
      </c>
    </row>
    <row r="37" spans="1:20" x14ac:dyDescent="0.25">
      <c r="A37" s="14" t="str">
        <f t="shared" si="1"/>
        <v>12/2005</v>
      </c>
      <c r="B37" s="12">
        <f>IF('raw data'!B45&lt;&gt;"",EDATE(B36,1),"")</f>
        <v>38687</v>
      </c>
      <c r="C37" s="13">
        <f t="shared" si="2"/>
        <v>38717</v>
      </c>
      <c r="D37" t="s">
        <v>2</v>
      </c>
      <c r="E37" t="s">
        <v>2</v>
      </c>
      <c r="F37" s="15">
        <f>'raw data'!F45</f>
        <v>0</v>
      </c>
      <c r="G37" s="15">
        <f>'raw data'!G45</f>
        <v>188391.54430414102</v>
      </c>
      <c r="H37" s="15">
        <f>'raw data'!H45</f>
        <v>32897.077617953903</v>
      </c>
      <c r="I37" s="15">
        <f>'raw data'!I45</f>
        <v>77238.109880268501</v>
      </c>
      <c r="J37" s="15">
        <f>'raw data'!J45</f>
        <v>360.17211500000002</v>
      </c>
      <c r="K37" s="15">
        <f>'raw data'!K45</f>
        <v>0</v>
      </c>
      <c r="L37" s="15">
        <f>'raw data'!L45</f>
        <v>65347.390427955099</v>
      </c>
      <c r="M37" s="15">
        <f>'raw data'!M45</f>
        <v>6431.68307581728</v>
      </c>
      <c r="N37" s="15">
        <f>'raw data'!N45</f>
        <v>232.39474090710709</v>
      </c>
      <c r="O37" s="15">
        <f>'raw data'!O45</f>
        <v>4578.9899952697806</v>
      </c>
      <c r="P37" s="15">
        <f>'raw data'!P45</f>
        <v>0</v>
      </c>
      <c r="Q37" s="15">
        <f>'raw data'!Q45</f>
        <v>181380.03293828684</v>
      </c>
      <c r="R37" s="15">
        <f>'raw data'!R45</f>
        <v>3.9967998504638698</v>
      </c>
      <c r="S37" s="15">
        <f>'raw data'!S45</f>
        <v>21834.811444999999</v>
      </c>
      <c r="T37" s="15">
        <f>'raw data'!T45</f>
        <v>578696.20334045007</v>
      </c>
    </row>
    <row r="38" spans="1:20" x14ac:dyDescent="0.25">
      <c r="A38" s="14" t="str">
        <f t="shared" si="1"/>
        <v>1/2006</v>
      </c>
      <c r="B38" s="12">
        <f>IF('raw data'!B46&lt;&gt;"",EDATE(B37,1),"")</f>
        <v>38718</v>
      </c>
      <c r="C38" s="13">
        <f t="shared" si="2"/>
        <v>38748</v>
      </c>
      <c r="D38" t="s">
        <v>2</v>
      </c>
      <c r="E38" t="s">
        <v>2</v>
      </c>
      <c r="F38" s="15">
        <f>'raw data'!F46</f>
        <v>0</v>
      </c>
      <c r="G38" s="15">
        <f>'raw data'!G46</f>
        <v>181131.42808269203</v>
      </c>
      <c r="H38" s="15">
        <f>'raw data'!H46</f>
        <v>32543.583692898999</v>
      </c>
      <c r="I38" s="15">
        <f>'raw data'!I46</f>
        <v>71273.7520500955</v>
      </c>
      <c r="J38" s="15">
        <f>'raw data'!J46</f>
        <v>280.38693999999998</v>
      </c>
      <c r="K38" s="15">
        <f>'raw data'!K46</f>
        <v>0</v>
      </c>
      <c r="L38" s="15">
        <f>'raw data'!L46</f>
        <v>59175.932616045604</v>
      </c>
      <c r="M38" s="15">
        <f>'raw data'!M46</f>
        <v>5528.2068000634399</v>
      </c>
      <c r="N38" s="15">
        <f>'raw data'!N46</f>
        <v>161.87767660796001</v>
      </c>
      <c r="O38" s="15">
        <f>'raw data'!O46</f>
        <v>4483.3280186157208</v>
      </c>
      <c r="P38" s="15">
        <f>'raw data'!P46</f>
        <v>0</v>
      </c>
      <c r="Q38" s="15">
        <f>'raw data'!Q46</f>
        <v>162341.51399689357</v>
      </c>
      <c r="R38" s="15">
        <f>'raw data'!R46</f>
        <v>0</v>
      </c>
      <c r="S38" s="15">
        <f>'raw data'!S46</f>
        <v>23051.193024</v>
      </c>
      <c r="T38" s="15">
        <f>'raw data'!T46</f>
        <v>539971.20289791282</v>
      </c>
    </row>
    <row r="39" spans="1:20" x14ac:dyDescent="0.25">
      <c r="A39" s="14" t="str">
        <f t="shared" si="1"/>
        <v>2/2006</v>
      </c>
      <c r="B39" s="12">
        <f>IF('raw data'!B47&lt;&gt;"",EDATE(B38,1),"")</f>
        <v>38749</v>
      </c>
      <c r="C39" s="13">
        <f t="shared" si="2"/>
        <v>38776</v>
      </c>
      <c r="D39" t="s">
        <v>2</v>
      </c>
      <c r="E39" t="s">
        <v>2</v>
      </c>
      <c r="F39" s="15">
        <f>'raw data'!F47</f>
        <v>0</v>
      </c>
      <c r="G39" s="15">
        <f>'raw data'!G47</f>
        <v>177518.95161616302</v>
      </c>
      <c r="H39" s="15">
        <f>'raw data'!H47</f>
        <v>32310.492018432702</v>
      </c>
      <c r="I39" s="15">
        <f>'raw data'!I47</f>
        <v>72644.839526229305</v>
      </c>
      <c r="J39" s="15">
        <f>'raw data'!J47</f>
        <v>336.34569499999998</v>
      </c>
      <c r="K39" s="15">
        <f>'raw data'!K47</f>
        <v>0</v>
      </c>
      <c r="L39" s="15">
        <f>'raw data'!L47</f>
        <v>55945.662302805104</v>
      </c>
      <c r="M39" s="15">
        <f>'raw data'!M47</f>
        <v>5463.4869291769992</v>
      </c>
      <c r="N39" s="15">
        <f>'raw data'!N47</f>
        <v>116.823381669155</v>
      </c>
      <c r="O39" s="15">
        <f>'raw data'!O47</f>
        <v>4938.3999700927707</v>
      </c>
      <c r="P39" s="15">
        <f>'raw data'!P47</f>
        <v>0</v>
      </c>
      <c r="Q39" s="15">
        <f>'raw data'!Q47</f>
        <v>166130.1583516846</v>
      </c>
      <c r="R39" s="15">
        <f>'raw data'!R47</f>
        <v>5.5744476543182797</v>
      </c>
      <c r="S39" s="15">
        <f>'raw data'!S47</f>
        <v>23243.08467</v>
      </c>
      <c r="T39" s="15">
        <f>'raw data'!T47</f>
        <v>538653.81890890794</v>
      </c>
    </row>
    <row r="40" spans="1:20" x14ac:dyDescent="0.25">
      <c r="A40" s="14" t="str">
        <f t="shared" si="1"/>
        <v>3/2006</v>
      </c>
      <c r="B40" s="12">
        <f>IF('raw data'!B48&lt;&gt;"",EDATE(B39,1),"")</f>
        <v>38777</v>
      </c>
      <c r="C40" s="13">
        <f t="shared" si="2"/>
        <v>38807</v>
      </c>
      <c r="D40" t="s">
        <v>2</v>
      </c>
      <c r="E40" t="s">
        <v>2</v>
      </c>
      <c r="F40" s="15">
        <f>'raw data'!F48</f>
        <v>0</v>
      </c>
      <c r="G40" s="15">
        <f>'raw data'!G48</f>
        <v>202329.48316833502</v>
      </c>
      <c r="H40" s="15">
        <f>'raw data'!H48</f>
        <v>32098.572983188998</v>
      </c>
      <c r="I40" s="15">
        <f>'raw data'!I48</f>
        <v>59490.702886378102</v>
      </c>
      <c r="J40" s="15">
        <f>'raw data'!J48</f>
        <v>370.96193499999998</v>
      </c>
      <c r="K40" s="15">
        <f>'raw data'!K48</f>
        <v>0</v>
      </c>
      <c r="L40" s="15">
        <f>'raw data'!L48</f>
        <v>61407.386888823305</v>
      </c>
      <c r="M40" s="15">
        <f>'raw data'!M48</f>
        <v>6214.8260692121403</v>
      </c>
      <c r="N40" s="15">
        <f>'raw data'!N48</f>
        <v>154.14039684933999</v>
      </c>
      <c r="O40" s="15">
        <f>'raw data'!O48</f>
        <v>4984.9300568389899</v>
      </c>
      <c r="P40" s="15">
        <f>'raw data'!P48</f>
        <v>0</v>
      </c>
      <c r="Q40" s="15">
        <f>'raw data'!Q48</f>
        <v>170169.42551113848</v>
      </c>
      <c r="R40" s="15">
        <f>'raw data'!R48</f>
        <v>4.0007999420165996</v>
      </c>
      <c r="S40" s="15">
        <f>'raw data'!S48</f>
        <v>22304.740602999998</v>
      </c>
      <c r="T40" s="15">
        <f>'raw data'!T48</f>
        <v>559529.17129870644</v>
      </c>
    </row>
    <row r="41" spans="1:20" x14ac:dyDescent="0.25">
      <c r="A41" s="14" t="str">
        <f t="shared" si="1"/>
        <v>4/2006</v>
      </c>
      <c r="B41" s="12">
        <f>IF('raw data'!B49&lt;&gt;"",EDATE(B40,1),"")</f>
        <v>38808</v>
      </c>
      <c r="C41" s="13">
        <f t="shared" si="2"/>
        <v>38837</v>
      </c>
      <c r="D41" t="s">
        <v>2</v>
      </c>
      <c r="E41" t="s">
        <v>2</v>
      </c>
      <c r="F41" s="15">
        <f>'raw data'!F49</f>
        <v>0</v>
      </c>
      <c r="G41" s="15">
        <f>'raw data'!G49</f>
        <v>182262.32719777102</v>
      </c>
      <c r="H41" s="15">
        <f>'raw data'!H49</f>
        <v>20585.605242302499</v>
      </c>
      <c r="I41" s="15">
        <f>'raw data'!I49</f>
        <v>22729.741590607799</v>
      </c>
      <c r="J41" s="15">
        <f>'raw data'!J49</f>
        <v>391.76144999999997</v>
      </c>
      <c r="K41" s="15">
        <f>'raw data'!K49</f>
        <v>0</v>
      </c>
      <c r="L41" s="15">
        <f>'raw data'!L49</f>
        <v>57298.5145728446</v>
      </c>
      <c r="M41" s="15">
        <f>'raw data'!M49</f>
        <v>5994.1916058859106</v>
      </c>
      <c r="N41" s="15">
        <f>'raw data'!N49</f>
        <v>142.50087783904399</v>
      </c>
      <c r="O41" s="15">
        <f>'raw data'!O49</f>
        <v>4874.1200042724595</v>
      </c>
      <c r="P41" s="15">
        <f>'raw data'!P49</f>
        <v>0</v>
      </c>
      <c r="Q41" s="15">
        <f>'raw data'!Q49</f>
        <v>171089.92334571722</v>
      </c>
      <c r="R41" s="15">
        <f>'raw data'!R49</f>
        <v>0</v>
      </c>
      <c r="S41" s="15">
        <f>'raw data'!S49</f>
        <v>14715.503419999999</v>
      </c>
      <c r="T41" s="15">
        <f>'raw data'!T49</f>
        <v>480084.18930724059</v>
      </c>
    </row>
    <row r="42" spans="1:20" x14ac:dyDescent="0.25">
      <c r="A42" s="14" t="str">
        <f t="shared" si="1"/>
        <v>5/2006</v>
      </c>
      <c r="B42" s="12">
        <f>IF('raw data'!B50&lt;&gt;"",EDATE(B41,1),"")</f>
        <v>38838</v>
      </c>
      <c r="C42" s="13">
        <f t="shared" si="2"/>
        <v>38868</v>
      </c>
      <c r="D42" t="s">
        <v>2</v>
      </c>
      <c r="E42" t="s">
        <v>2</v>
      </c>
      <c r="F42" s="15">
        <f>'raw data'!F50</f>
        <v>0</v>
      </c>
      <c r="G42" s="15">
        <f>'raw data'!G50</f>
        <v>197199.10058712901</v>
      </c>
      <c r="H42" s="15">
        <f>'raw data'!H50</f>
        <v>20376.538739349096</v>
      </c>
      <c r="I42" s="15">
        <f>'raw data'!I50</f>
        <v>10041.5919888431</v>
      </c>
      <c r="J42" s="15">
        <f>'raw data'!J50</f>
        <v>342.15690000000001</v>
      </c>
      <c r="K42" s="15">
        <f>'raw data'!K50</f>
        <v>0</v>
      </c>
      <c r="L42" s="15">
        <f>'raw data'!L50</f>
        <v>61691.039744280701</v>
      </c>
      <c r="M42" s="15">
        <f>'raw data'!M50</f>
        <v>6255.5160469215207</v>
      </c>
      <c r="N42" s="15">
        <f>'raw data'!N50</f>
        <v>175.13249506513401</v>
      </c>
      <c r="O42" s="15">
        <f>'raw data'!O50</f>
        <v>3644.9199696350101</v>
      </c>
      <c r="P42" s="15">
        <f>'raw data'!P50</f>
        <v>0</v>
      </c>
      <c r="Q42" s="15">
        <f>'raw data'!Q50</f>
        <v>172548.04089167071</v>
      </c>
      <c r="R42" s="15">
        <f>'raw data'!R50</f>
        <v>3.9840000152587898</v>
      </c>
      <c r="S42" s="15">
        <f>'raw data'!S50</f>
        <v>9853.4855000000007</v>
      </c>
      <c r="T42" s="15">
        <f>'raw data'!T50</f>
        <v>482131.50686290953</v>
      </c>
    </row>
    <row r="43" spans="1:20" x14ac:dyDescent="0.25">
      <c r="A43" s="14" t="str">
        <f t="shared" si="1"/>
        <v>6/2006</v>
      </c>
      <c r="B43" s="12">
        <f>IF('raw data'!B51&lt;&gt;"",EDATE(B42,1),"")</f>
        <v>38869</v>
      </c>
      <c r="C43" s="13">
        <f t="shared" si="2"/>
        <v>38898</v>
      </c>
      <c r="D43" t="s">
        <v>2</v>
      </c>
      <c r="E43" t="s">
        <v>2</v>
      </c>
      <c r="F43" s="15">
        <f>'raw data'!F51</f>
        <v>0</v>
      </c>
      <c r="G43" s="15">
        <f>'raw data'!G51</f>
        <v>204065.96881684399</v>
      </c>
      <c r="H43" s="15">
        <f>'raw data'!H51</f>
        <v>21420.189058207099</v>
      </c>
      <c r="I43" s="15">
        <f>'raw data'!I51</f>
        <v>9578.7825719289722</v>
      </c>
      <c r="J43" s="15">
        <f>'raw data'!J51</f>
        <v>400.02780000000001</v>
      </c>
      <c r="K43" s="15">
        <f>'raw data'!K51</f>
        <v>0</v>
      </c>
      <c r="L43" s="15">
        <f>'raw data'!L51</f>
        <v>60456.8767335866</v>
      </c>
      <c r="M43" s="15">
        <f>'raw data'!M51</f>
        <v>6227.5168516450403</v>
      </c>
      <c r="N43" s="15">
        <f>'raw data'!N51</f>
        <v>180.86964653275402</v>
      </c>
      <c r="O43" s="15">
        <f>'raw data'!O51</f>
        <v>4657.2500350189202</v>
      </c>
      <c r="P43" s="15">
        <f>'raw data'!P51</f>
        <v>0</v>
      </c>
      <c r="Q43" s="15">
        <f>'raw data'!Q51</f>
        <v>174824.68629773569</v>
      </c>
      <c r="R43" s="15">
        <f>'raw data'!R51</f>
        <v>1.5906506967719198</v>
      </c>
      <c r="S43" s="15">
        <f>'raw data'!S51</f>
        <v>7579.8373220000003</v>
      </c>
      <c r="T43" s="15">
        <f>'raw data'!T51</f>
        <v>489393.59578419582</v>
      </c>
    </row>
    <row r="44" spans="1:20" x14ac:dyDescent="0.25">
      <c r="A44" s="14" t="str">
        <f t="shared" si="1"/>
        <v>7/2006</v>
      </c>
      <c r="B44" s="12">
        <f>IF('raw data'!B52&lt;&gt;"",EDATE(B43,1),"")</f>
        <v>38899</v>
      </c>
      <c r="C44" s="13">
        <f t="shared" si="2"/>
        <v>38929</v>
      </c>
      <c r="D44" t="s">
        <v>2</v>
      </c>
      <c r="E44" t="s">
        <v>2</v>
      </c>
      <c r="F44" s="15">
        <f>'raw data'!F52</f>
        <v>0</v>
      </c>
      <c r="G44" s="15">
        <f>'raw data'!G52</f>
        <v>196234.88031770301</v>
      </c>
      <c r="H44" s="15">
        <f>'raw data'!H52</f>
        <v>19639.772669624599</v>
      </c>
      <c r="I44" s="15">
        <f>'raw data'!I52</f>
        <v>7998.2255550588607</v>
      </c>
      <c r="J44" s="15">
        <f>'raw data'!J52</f>
        <v>491.06447000000003</v>
      </c>
      <c r="K44" s="15">
        <f>'raw data'!K52</f>
        <v>0</v>
      </c>
      <c r="L44" s="15">
        <f>'raw data'!L52</f>
        <v>58689.956657454408</v>
      </c>
      <c r="M44" s="15">
        <f>'raw data'!M52</f>
        <v>5987.0531923640092</v>
      </c>
      <c r="N44" s="15">
        <f>'raw data'!N52</f>
        <v>285.636096747225</v>
      </c>
      <c r="O44" s="15">
        <f>'raw data'!O52</f>
        <v>4577.5720000000001</v>
      </c>
      <c r="P44" s="15">
        <f>'raw data'!P52</f>
        <v>0</v>
      </c>
      <c r="Q44" s="15">
        <f>'raw data'!Q52</f>
        <v>186367.40990734569</v>
      </c>
      <c r="R44" s="15">
        <f>'raw data'!R52</f>
        <v>7.9585593981426994</v>
      </c>
      <c r="S44" s="15">
        <f>'raw data'!S52</f>
        <v>5969.7203659999996</v>
      </c>
      <c r="T44" s="15">
        <f>'raw data'!T52</f>
        <v>486249.24979169603</v>
      </c>
    </row>
    <row r="45" spans="1:20" x14ac:dyDescent="0.25">
      <c r="A45" s="14" t="str">
        <f t="shared" si="1"/>
        <v>8/2006</v>
      </c>
      <c r="B45" s="12">
        <f>IF('raw data'!B53&lt;&gt;"",EDATE(B44,1),"")</f>
        <v>38930</v>
      </c>
      <c r="C45" s="13">
        <f t="shared" si="2"/>
        <v>38960</v>
      </c>
      <c r="D45" t="s">
        <v>2</v>
      </c>
      <c r="E45" t="s">
        <v>2</v>
      </c>
      <c r="F45" s="15">
        <f>'raw data'!F53</f>
        <v>0</v>
      </c>
      <c r="G45" s="15">
        <f>'raw data'!G53</f>
        <v>164530.91568110202</v>
      </c>
      <c r="H45" s="15">
        <f>'raw data'!H53</f>
        <v>18655.047168810699</v>
      </c>
      <c r="I45" s="15">
        <f>'raw data'!I53</f>
        <v>7125.9825073058601</v>
      </c>
      <c r="J45" s="15">
        <f>'raw data'!J53</f>
        <v>704.37204499999996</v>
      </c>
      <c r="K45" s="15">
        <f>'raw data'!K53</f>
        <v>0</v>
      </c>
      <c r="L45" s="15">
        <f>'raw data'!L53</f>
        <v>47915.505821862003</v>
      </c>
      <c r="M45" s="15">
        <f>'raw data'!M53</f>
        <v>4867.6821296748603</v>
      </c>
      <c r="N45" s="15">
        <f>'raw data'!N53</f>
        <v>149.44172038953099</v>
      </c>
      <c r="O45" s="15">
        <f>'raw data'!O53</f>
        <v>2697.2</v>
      </c>
      <c r="P45" s="15">
        <f>'raw data'!P53</f>
        <v>0</v>
      </c>
      <c r="Q45" s="15">
        <f>'raw data'!Q53</f>
        <v>186478.04065507866</v>
      </c>
      <c r="R45" s="15">
        <f>'raw data'!R53</f>
        <v>0</v>
      </c>
      <c r="S45" s="15">
        <f>'raw data'!S53</f>
        <v>5243.8036600000005</v>
      </c>
      <c r="T45" s="15">
        <f>'raw data'!T53</f>
        <v>438367.99138922361</v>
      </c>
    </row>
    <row r="46" spans="1:20" x14ac:dyDescent="0.25">
      <c r="A46" s="14" t="str">
        <f t="shared" si="1"/>
        <v>9/2006</v>
      </c>
      <c r="B46" s="12">
        <f>IF('raw data'!B54&lt;&gt;"",EDATE(B45,1),"")</f>
        <v>38961</v>
      </c>
      <c r="C46" s="13">
        <f t="shared" si="2"/>
        <v>38990</v>
      </c>
      <c r="D46" t="s">
        <v>2</v>
      </c>
      <c r="E46" t="s">
        <v>2</v>
      </c>
      <c r="F46" s="15">
        <f>'raw data'!F54</f>
        <v>0</v>
      </c>
      <c r="G46" s="15">
        <f>'raw data'!G54</f>
        <v>188573.97763403301</v>
      </c>
      <c r="H46" s="15">
        <f>'raw data'!H54</f>
        <v>21065.199415889998</v>
      </c>
      <c r="I46" s="15">
        <f>'raw data'!I54</f>
        <v>15525.7530556251</v>
      </c>
      <c r="J46" s="15">
        <f>'raw data'!J54</f>
        <v>345.28399999999999</v>
      </c>
      <c r="K46" s="15">
        <f>'raw data'!K54</f>
        <v>0</v>
      </c>
      <c r="L46" s="15">
        <f>'raw data'!L54</f>
        <v>57010.477182580202</v>
      </c>
      <c r="M46" s="15">
        <f>'raw data'!M54</f>
        <v>5463.7640547163301</v>
      </c>
      <c r="N46" s="15">
        <f>'raw data'!N54</f>
        <v>153.88925430691401</v>
      </c>
      <c r="O46" s="15">
        <f>'raw data'!O54</f>
        <v>4742.3494110000001</v>
      </c>
      <c r="P46" s="15">
        <f>'raw data'!P54</f>
        <v>0</v>
      </c>
      <c r="Q46" s="15">
        <f>'raw data'!Q54</f>
        <v>186235.41597320873</v>
      </c>
      <c r="R46" s="15">
        <f>'raw data'!R54</f>
        <v>2.0245279728239001</v>
      </c>
      <c r="S46" s="15">
        <f>'raw data'!S54</f>
        <v>6375.5338819999997</v>
      </c>
      <c r="T46" s="15">
        <f>'raw data'!T54</f>
        <v>485493.66839133314</v>
      </c>
    </row>
    <row r="47" spans="1:20" x14ac:dyDescent="0.25">
      <c r="A47" s="14" t="str">
        <f t="shared" si="1"/>
        <v>10/2006</v>
      </c>
      <c r="B47" s="12">
        <f>IF('raw data'!B55&lt;&gt;"",EDATE(B46,1),"")</f>
        <v>38991</v>
      </c>
      <c r="C47" s="13">
        <f t="shared" si="2"/>
        <v>39021</v>
      </c>
      <c r="D47" t="s">
        <v>2</v>
      </c>
      <c r="E47" t="s">
        <v>2</v>
      </c>
      <c r="F47" s="15">
        <f>'raw data'!F55</f>
        <v>0</v>
      </c>
      <c r="G47" s="15">
        <f>'raw data'!G55</f>
        <v>192722.434857238</v>
      </c>
      <c r="H47" s="15">
        <f>'raw data'!H55</f>
        <v>22768.612926923299</v>
      </c>
      <c r="I47" s="15">
        <f>'raw data'!I55</f>
        <v>25614.899430685098</v>
      </c>
      <c r="J47" s="15">
        <f>'raw data'!J55</f>
        <v>832.46461499999998</v>
      </c>
      <c r="K47" s="15">
        <f>'raw data'!K55</f>
        <v>0</v>
      </c>
      <c r="L47" s="15">
        <f>'raw data'!L55</f>
        <v>59176.035882889599</v>
      </c>
      <c r="M47" s="15">
        <f>'raw data'!M55</f>
        <v>6073.0589842626396</v>
      </c>
      <c r="N47" s="15">
        <f>'raw data'!N55</f>
        <v>127.769417166935</v>
      </c>
      <c r="O47" s="15">
        <f>'raw data'!O55</f>
        <v>5245.6319759999906</v>
      </c>
      <c r="P47" s="15">
        <f>'raw data'!P55</f>
        <v>0</v>
      </c>
      <c r="Q47" s="15">
        <f>'raw data'!Q55</f>
        <v>177359.88434404126</v>
      </c>
      <c r="R47" s="15">
        <f>'raw data'!R55</f>
        <v>4.0352001190000006</v>
      </c>
      <c r="S47" s="15">
        <f>'raw data'!S55</f>
        <v>8078.881077</v>
      </c>
      <c r="T47" s="15">
        <f>'raw data'!T55</f>
        <v>498003.70871132583</v>
      </c>
    </row>
    <row r="48" spans="1:20" x14ac:dyDescent="0.25">
      <c r="A48" s="14" t="str">
        <f t="shared" si="1"/>
        <v>11/2006</v>
      </c>
      <c r="B48" s="12">
        <f>IF('raw data'!B56&lt;&gt;"",EDATE(B47,1),"")</f>
        <v>39022</v>
      </c>
      <c r="C48" s="13">
        <f t="shared" si="2"/>
        <v>39051</v>
      </c>
      <c r="D48" t="s">
        <v>2</v>
      </c>
      <c r="E48" t="s">
        <v>2</v>
      </c>
      <c r="F48" s="15">
        <f>'raw data'!F56</f>
        <v>0</v>
      </c>
      <c r="G48" s="15">
        <f>'raw data'!G56</f>
        <v>193155.923896922</v>
      </c>
      <c r="H48" s="15">
        <f>'raw data'!H56</f>
        <v>25890.793723948598</v>
      </c>
      <c r="I48" s="15">
        <f>'raw data'!I56</f>
        <v>38019.857307343998</v>
      </c>
      <c r="J48" s="15">
        <f>'raw data'!J56</f>
        <v>685.57878000000005</v>
      </c>
      <c r="K48" s="15">
        <f>'raw data'!K56</f>
        <v>0</v>
      </c>
      <c r="L48" s="15">
        <f>'raw data'!L56</f>
        <v>57614.511701366602</v>
      </c>
      <c r="M48" s="15">
        <f>'raw data'!M56</f>
        <v>5795.59113207068</v>
      </c>
      <c r="N48" s="15">
        <f>'raw data'!N56</f>
        <v>91.970014603948599</v>
      </c>
      <c r="O48" s="15">
        <f>'raw data'!O56</f>
        <v>5087.5599579999998</v>
      </c>
      <c r="P48" s="15">
        <f>'raw data'!P56</f>
        <v>0</v>
      </c>
      <c r="Q48" s="15">
        <f>'raw data'!Q56</f>
        <v>188191.41384759708</v>
      </c>
      <c r="R48" s="15">
        <f>'raw data'!R56</f>
        <v>5.6394488731234595</v>
      </c>
      <c r="S48" s="15">
        <f>'raw data'!S56</f>
        <v>10779.580529000001</v>
      </c>
      <c r="T48" s="15">
        <f>'raw data'!T56</f>
        <v>525318.42033972603</v>
      </c>
    </row>
    <row r="49" spans="1:20" x14ac:dyDescent="0.25">
      <c r="A49" s="14" t="str">
        <f t="shared" si="1"/>
        <v>12/2006</v>
      </c>
      <c r="B49" s="12">
        <f>IF('raw data'!B57&lt;&gt;"",EDATE(B48,1),"")</f>
        <v>39052</v>
      </c>
      <c r="C49" s="13">
        <f t="shared" si="2"/>
        <v>39082</v>
      </c>
      <c r="D49" t="s">
        <v>2</v>
      </c>
      <c r="E49" t="s">
        <v>2</v>
      </c>
      <c r="F49" s="15">
        <f>'raw data'!F57</f>
        <v>0</v>
      </c>
      <c r="G49" s="15">
        <f>'raw data'!G57</f>
        <v>193825.409354598</v>
      </c>
      <c r="H49" s="15">
        <f>'raw data'!H57</f>
        <v>33193.696494177304</v>
      </c>
      <c r="I49" s="15">
        <f>'raw data'!I57</f>
        <v>67080.677697476392</v>
      </c>
      <c r="J49" s="15">
        <f>'raw data'!J57</f>
        <v>503.61630000000002</v>
      </c>
      <c r="K49" s="15">
        <f>'raw data'!K57</f>
        <v>0</v>
      </c>
      <c r="L49" s="15">
        <f>'raw data'!L57</f>
        <v>59733.6489897465</v>
      </c>
      <c r="M49" s="15">
        <f>'raw data'!M57</f>
        <v>6358.9741664237008</v>
      </c>
      <c r="N49" s="15">
        <f>'raw data'!N57</f>
        <v>97.962346847105792</v>
      </c>
      <c r="O49" s="15">
        <f>'raw data'!O57</f>
        <v>4605.0099659999996</v>
      </c>
      <c r="P49" s="15">
        <f>'raw data'!P57</f>
        <v>0</v>
      </c>
      <c r="Q49" s="15">
        <f>'raw data'!Q57</f>
        <v>190440.57517935531</v>
      </c>
      <c r="R49" s="15">
        <f>'raw data'!R57</f>
        <v>0</v>
      </c>
      <c r="S49" s="15">
        <f>'raw data'!S57</f>
        <v>17383.755815</v>
      </c>
      <c r="T49" s="15">
        <f>'raw data'!T57</f>
        <v>573223.32630962424</v>
      </c>
    </row>
    <row r="50" spans="1:20" x14ac:dyDescent="0.25">
      <c r="A50" s="14" t="str">
        <f t="shared" si="1"/>
        <v>1/2007</v>
      </c>
      <c r="B50" s="12">
        <f>IF('raw data'!B58&lt;&gt;"",EDATE(B49,1),"")</f>
        <v>39083</v>
      </c>
      <c r="C50" s="13">
        <f t="shared" si="2"/>
        <v>39113</v>
      </c>
      <c r="D50" t="s">
        <v>2</v>
      </c>
      <c r="E50" t="s">
        <v>2</v>
      </c>
      <c r="F50" s="15">
        <f>'raw data'!F58</f>
        <v>1319.0700000000002</v>
      </c>
      <c r="G50" s="15">
        <f>'raw data'!G58</f>
        <v>196973.48</v>
      </c>
      <c r="H50" s="15">
        <f>'raw data'!H58</f>
        <v>39862.839999999997</v>
      </c>
      <c r="I50" s="15">
        <f>'raw data'!I58</f>
        <v>76036.350000000006</v>
      </c>
      <c r="J50" s="15">
        <f>'raw data'!J58</f>
        <v>0</v>
      </c>
      <c r="K50" s="15">
        <f>'raw data'!K58</f>
        <v>0</v>
      </c>
      <c r="L50" s="15">
        <f>'raw data'!L58</f>
        <v>57079.78</v>
      </c>
      <c r="M50" s="15">
        <f>'raw data'!M58</f>
        <v>5271.77</v>
      </c>
      <c r="N50" s="15">
        <f>'raw data'!N58</f>
        <v>168.8</v>
      </c>
      <c r="O50" s="15">
        <f>'raw data'!O58</f>
        <v>3795.84</v>
      </c>
      <c r="P50" s="15">
        <f>'raw data'!P58</f>
        <v>1597</v>
      </c>
      <c r="Q50" s="15">
        <f>'raw data'!Q58</f>
        <v>158466.89000000001</v>
      </c>
      <c r="R50" s="15">
        <f>'raw data'!R58</f>
        <v>0</v>
      </c>
      <c r="S50" s="15">
        <f>'raw data'!S58</f>
        <v>22181.512849999999</v>
      </c>
      <c r="T50" s="15">
        <f>'raw data'!T58</f>
        <v>562753.33285000012</v>
      </c>
    </row>
    <row r="51" spans="1:20" x14ac:dyDescent="0.25">
      <c r="A51" s="14" t="str">
        <f t="shared" si="1"/>
        <v>2/2007</v>
      </c>
      <c r="B51" s="12">
        <f>IF('raw data'!B59&lt;&gt;"",EDATE(B50,1),"")</f>
        <v>39114</v>
      </c>
      <c r="C51" s="13">
        <f t="shared" si="2"/>
        <v>39141</v>
      </c>
      <c r="D51" t="s">
        <v>2</v>
      </c>
      <c r="E51" t="s">
        <v>2</v>
      </c>
      <c r="F51" s="15">
        <f>'raw data'!F59</f>
        <v>1153.3599999999999</v>
      </c>
      <c r="G51" s="15">
        <f>'raw data'!G59</f>
        <v>188354.83000000002</v>
      </c>
      <c r="H51" s="15">
        <f>'raw data'!H59</f>
        <v>32513.49</v>
      </c>
      <c r="I51" s="15">
        <f>'raw data'!I59</f>
        <v>60897.8</v>
      </c>
      <c r="J51" s="15">
        <f>'raw data'!J59</f>
        <v>54.12</v>
      </c>
      <c r="K51" s="15">
        <f>'raw data'!K59</f>
        <v>0</v>
      </c>
      <c r="L51" s="15">
        <f>'raw data'!L59</f>
        <v>52274.62</v>
      </c>
      <c r="M51" s="15">
        <f>'raw data'!M59</f>
        <v>5319.17</v>
      </c>
      <c r="N51" s="15">
        <f>'raw data'!N59</f>
        <v>93.81</v>
      </c>
      <c r="O51" s="15">
        <f>'raw data'!O59</f>
        <v>4211.8900000000003</v>
      </c>
      <c r="P51" s="15">
        <f>'raw data'!P59</f>
        <v>1591</v>
      </c>
      <c r="Q51" s="15">
        <f>'raw data'!Q59</f>
        <v>151578.69999999998</v>
      </c>
      <c r="R51" s="15">
        <f>'raw data'!R59</f>
        <v>9.6</v>
      </c>
      <c r="S51" s="15">
        <f>'raw data'!S59</f>
        <v>20384.258460000001</v>
      </c>
      <c r="T51" s="15">
        <f>'raw data'!T59</f>
        <v>518436.64845999994</v>
      </c>
    </row>
    <row r="52" spans="1:20" x14ac:dyDescent="0.25">
      <c r="A52" s="14" t="str">
        <f t="shared" si="1"/>
        <v>3/2007</v>
      </c>
      <c r="B52" s="12">
        <f>IF('raw data'!B60&lt;&gt;"",EDATE(B51,1),"")</f>
        <v>39142</v>
      </c>
      <c r="C52" s="13">
        <f t="shared" si="2"/>
        <v>39172</v>
      </c>
      <c r="D52" t="s">
        <v>2</v>
      </c>
      <c r="E52" t="s">
        <v>2</v>
      </c>
      <c r="F52" s="15">
        <f>'raw data'!F60</f>
        <v>1367.42</v>
      </c>
      <c r="G52" s="15">
        <f>'raw data'!G60</f>
        <v>218952.81</v>
      </c>
      <c r="H52" s="15">
        <f>'raw data'!H60</f>
        <v>35804.81</v>
      </c>
      <c r="I52" s="15">
        <f>'raw data'!I60</f>
        <v>54792.66</v>
      </c>
      <c r="J52" s="15">
        <f>'raw data'!J60</f>
        <v>0</v>
      </c>
      <c r="K52" s="15">
        <f>'raw data'!K60</f>
        <v>0.16</v>
      </c>
      <c r="L52" s="15">
        <f>'raw data'!L60</f>
        <v>60482.45</v>
      </c>
      <c r="M52" s="15">
        <f>'raw data'!M60</f>
        <v>6605.25</v>
      </c>
      <c r="N52" s="15">
        <f>'raw data'!N60</f>
        <v>183.2</v>
      </c>
      <c r="O52" s="15">
        <f>'raw data'!O60</f>
        <v>4417.96</v>
      </c>
      <c r="P52" s="15">
        <f>'raw data'!P60</f>
        <v>1094</v>
      </c>
      <c r="Q52" s="15">
        <f>'raw data'!Q60</f>
        <v>154478.21</v>
      </c>
      <c r="R52" s="15">
        <f>'raw data'!R60</f>
        <v>0</v>
      </c>
      <c r="S52" s="15">
        <f>'raw data'!S60</f>
        <v>18986.668679999999</v>
      </c>
      <c r="T52" s="15">
        <f>'raw data'!T60</f>
        <v>557165.59867999994</v>
      </c>
    </row>
    <row r="53" spans="1:20" x14ac:dyDescent="0.25">
      <c r="A53" s="14" t="str">
        <f t="shared" si="1"/>
        <v>4/2007</v>
      </c>
      <c r="B53" s="12">
        <f>IF('raw data'!B61&lt;&gt;"",EDATE(B52,1),"")</f>
        <v>39173</v>
      </c>
      <c r="C53" s="13">
        <f t="shared" si="2"/>
        <v>39202</v>
      </c>
      <c r="D53" t="s">
        <v>2</v>
      </c>
      <c r="E53" t="s">
        <v>2</v>
      </c>
      <c r="F53" s="15">
        <f>'raw data'!F61</f>
        <v>1217.6600000000001</v>
      </c>
      <c r="G53" s="15">
        <f>'raw data'!G61</f>
        <v>186911.31</v>
      </c>
      <c r="H53" s="15">
        <f>'raw data'!H61</f>
        <v>22772.82</v>
      </c>
      <c r="I53" s="15">
        <f>'raw data'!I61</f>
        <v>31297.9</v>
      </c>
      <c r="J53" s="15">
        <f>'raw data'!J61</f>
        <v>0</v>
      </c>
      <c r="K53" s="15">
        <f>'raw data'!K61</f>
        <v>0.12</v>
      </c>
      <c r="L53" s="15">
        <f>'raw data'!L61</f>
        <v>53619.29</v>
      </c>
      <c r="M53" s="15">
        <f>'raw data'!M61</f>
        <v>5530.9</v>
      </c>
      <c r="N53" s="15">
        <f>'raw data'!N61</f>
        <v>123.72</v>
      </c>
      <c r="O53" s="15">
        <f>'raw data'!O61</f>
        <v>3076.18</v>
      </c>
      <c r="P53" s="15">
        <f>'raw data'!P61</f>
        <v>1482</v>
      </c>
      <c r="Q53" s="15">
        <f>'raw data'!Q61</f>
        <v>182267.83000000002</v>
      </c>
      <c r="R53" s="15">
        <f>'raw data'!R61</f>
        <v>9.6199999999999992</v>
      </c>
      <c r="S53" s="15">
        <f>'raw data'!S61</f>
        <v>15876.81776</v>
      </c>
      <c r="T53" s="15">
        <f>'raw data'!T61</f>
        <v>504186.16775999998</v>
      </c>
    </row>
    <row r="54" spans="1:20" x14ac:dyDescent="0.25">
      <c r="A54" s="14" t="str">
        <f t="shared" si="1"/>
        <v>5/2007</v>
      </c>
      <c r="B54" s="12">
        <f>IF('raw data'!B62&lt;&gt;"",EDATE(B53,1),"")</f>
        <v>39203</v>
      </c>
      <c r="C54" s="13">
        <f t="shared" si="2"/>
        <v>39233</v>
      </c>
      <c r="D54" t="s">
        <v>2</v>
      </c>
      <c r="E54" t="s">
        <v>2</v>
      </c>
      <c r="F54" s="15">
        <f>'raw data'!F62</f>
        <v>1845.67</v>
      </c>
      <c r="G54" s="15">
        <f>'raw data'!G62</f>
        <v>199230.55</v>
      </c>
      <c r="H54" s="15">
        <f>'raw data'!H62</f>
        <v>20381</v>
      </c>
      <c r="I54" s="15">
        <f>'raw data'!I62</f>
        <v>16050.15</v>
      </c>
      <c r="J54" s="15">
        <f>'raw data'!J62</f>
        <v>0</v>
      </c>
      <c r="K54" s="15">
        <f>'raw data'!K62</f>
        <v>0.74</v>
      </c>
      <c r="L54" s="15">
        <f>'raw data'!L62</f>
        <v>56973.84</v>
      </c>
      <c r="M54" s="15">
        <f>'raw data'!M62</f>
        <v>6078.52</v>
      </c>
      <c r="N54" s="15">
        <f>'raw data'!N62</f>
        <v>140.05000000000001</v>
      </c>
      <c r="O54" s="15">
        <f>'raw data'!O62</f>
        <v>3112.39</v>
      </c>
      <c r="P54" s="15">
        <f>'raw data'!P62</f>
        <v>1088</v>
      </c>
      <c r="Q54" s="15">
        <f>'raw data'!Q62</f>
        <v>175322.9</v>
      </c>
      <c r="R54" s="15">
        <f>'raw data'!R62</f>
        <v>0</v>
      </c>
      <c r="S54" s="15">
        <f>'raw data'!S62</f>
        <v>12005.376770000001</v>
      </c>
      <c r="T54" s="15">
        <f>'raw data'!T62</f>
        <v>492229.18676999997</v>
      </c>
    </row>
    <row r="55" spans="1:20" x14ac:dyDescent="0.25">
      <c r="A55" s="14" t="str">
        <f t="shared" si="1"/>
        <v>6/2007</v>
      </c>
      <c r="B55" s="12">
        <f>IF('raw data'!B63&lt;&gt;"",EDATE(B54,1),"")</f>
        <v>39234</v>
      </c>
      <c r="C55" s="13">
        <f t="shared" si="2"/>
        <v>39263</v>
      </c>
      <c r="D55" t="s">
        <v>2</v>
      </c>
      <c r="E55" t="s">
        <v>2</v>
      </c>
      <c r="F55" s="15">
        <f>'raw data'!F63</f>
        <v>1772.73</v>
      </c>
      <c r="G55" s="15">
        <f>'raw data'!G63</f>
        <v>208332.58000000002</v>
      </c>
      <c r="H55" s="15">
        <f>'raw data'!H63</f>
        <v>20884.34</v>
      </c>
      <c r="I55" s="15">
        <f>'raw data'!I63</f>
        <v>9846.24</v>
      </c>
      <c r="J55" s="15">
        <f>'raw data'!J63</f>
        <v>0</v>
      </c>
      <c r="K55" s="15">
        <f>'raw data'!K63</f>
        <v>0</v>
      </c>
      <c r="L55" s="15">
        <f>'raw data'!L63</f>
        <v>57428.4</v>
      </c>
      <c r="M55" s="15">
        <f>'raw data'!M63</f>
        <v>6282.67</v>
      </c>
      <c r="N55" s="15">
        <f>'raw data'!N63</f>
        <v>190.45</v>
      </c>
      <c r="O55" s="15">
        <f>'raw data'!O63</f>
        <v>2892.18</v>
      </c>
      <c r="P55" s="15">
        <f>'raw data'!P63</f>
        <v>1107</v>
      </c>
      <c r="Q55" s="15">
        <f>'raw data'!Q63</f>
        <v>174021.86000000002</v>
      </c>
      <c r="R55" s="15">
        <f>'raw data'!R63</f>
        <v>0</v>
      </c>
      <c r="S55" s="15">
        <f>'raw data'!S63</f>
        <v>8046.0510100000001</v>
      </c>
      <c r="T55" s="15">
        <f>'raw data'!T63</f>
        <v>490804.50101000001</v>
      </c>
    </row>
    <row r="56" spans="1:20" x14ac:dyDescent="0.25">
      <c r="A56" s="14" t="str">
        <f t="shared" si="1"/>
        <v>7/2007</v>
      </c>
      <c r="B56" s="12">
        <f>IF('raw data'!B64&lt;&gt;"",EDATE(B55,1),"")</f>
        <v>39264</v>
      </c>
      <c r="C56" s="13">
        <f t="shared" si="2"/>
        <v>39294</v>
      </c>
      <c r="D56" t="s">
        <v>2</v>
      </c>
      <c r="E56" t="s">
        <v>2</v>
      </c>
      <c r="F56" s="15">
        <f>'raw data'!F64</f>
        <v>1850.75</v>
      </c>
      <c r="G56" s="15">
        <f>'raw data'!G64</f>
        <v>206100.78999999998</v>
      </c>
      <c r="H56" s="15">
        <f>'raw data'!H64</f>
        <v>20314.61</v>
      </c>
      <c r="I56" s="15">
        <f>'raw data'!I64</f>
        <v>8887.91</v>
      </c>
      <c r="J56" s="15">
        <f>'raw data'!J64</f>
        <v>0</v>
      </c>
      <c r="K56" s="15">
        <f>'raw data'!K64</f>
        <v>0.39</v>
      </c>
      <c r="L56" s="15">
        <f>'raw data'!L64</f>
        <v>56593</v>
      </c>
      <c r="M56" s="15">
        <f>'raw data'!M64</f>
        <v>6222.59</v>
      </c>
      <c r="N56" s="15">
        <f>'raw data'!N64</f>
        <v>223.07</v>
      </c>
      <c r="O56" s="15">
        <f>'raw data'!O64</f>
        <v>2675.9</v>
      </c>
      <c r="P56" s="15">
        <f>'raw data'!P64</f>
        <v>1103</v>
      </c>
      <c r="Q56" s="15">
        <f>'raw data'!Q64</f>
        <v>174907.37</v>
      </c>
      <c r="R56" s="15">
        <f>'raw data'!R64</f>
        <v>4</v>
      </c>
      <c r="S56" s="15">
        <f>'raw data'!S64</f>
        <v>6353.4039700000003</v>
      </c>
      <c r="T56" s="15">
        <f>'raw data'!T64</f>
        <v>485236.78396999993</v>
      </c>
    </row>
    <row r="57" spans="1:20" x14ac:dyDescent="0.25">
      <c r="A57" s="14" t="str">
        <f t="shared" si="1"/>
        <v>8/2007</v>
      </c>
      <c r="B57" s="12">
        <f>IF('raw data'!B65&lt;&gt;"",EDATE(B56,1),"")</f>
        <v>39295</v>
      </c>
      <c r="C57" s="13">
        <f t="shared" si="2"/>
        <v>39325</v>
      </c>
      <c r="D57" t="s">
        <v>2</v>
      </c>
      <c r="E57" t="s">
        <v>2</v>
      </c>
      <c r="F57" s="15">
        <f>'raw data'!F65</f>
        <v>1542.05</v>
      </c>
      <c r="G57" s="15">
        <f>'raw data'!G65</f>
        <v>175613.32</v>
      </c>
      <c r="H57" s="15">
        <f>'raw data'!H65</f>
        <v>18601.55</v>
      </c>
      <c r="I57" s="15">
        <f>'raw data'!I65</f>
        <v>7029.08</v>
      </c>
      <c r="J57" s="15">
        <f>'raw data'!J65</f>
        <v>28</v>
      </c>
      <c r="K57" s="15">
        <f>'raw data'!K65</f>
        <v>0.71</v>
      </c>
      <c r="L57" s="15">
        <f>'raw data'!L65</f>
        <v>46876.76</v>
      </c>
      <c r="M57" s="15">
        <f>'raw data'!M65</f>
        <v>5116.66</v>
      </c>
      <c r="N57" s="15">
        <f>'raw data'!N65</f>
        <v>138.85</v>
      </c>
      <c r="O57" s="15">
        <f>'raw data'!O65</f>
        <v>2666.3</v>
      </c>
      <c r="P57" s="15">
        <f>'raw data'!P65</f>
        <v>2264</v>
      </c>
      <c r="Q57" s="15">
        <f>'raw data'!Q65</f>
        <v>209966.43</v>
      </c>
      <c r="R57" s="15">
        <f>'raw data'!R65</f>
        <v>0</v>
      </c>
      <c r="S57" s="15">
        <f>'raw data'!S65</f>
        <v>5322.0141400000002</v>
      </c>
      <c r="T57" s="15">
        <f>'raw data'!T65</f>
        <v>475165.72413999995</v>
      </c>
    </row>
    <row r="58" spans="1:20" x14ac:dyDescent="0.25">
      <c r="A58" s="14" t="str">
        <f t="shared" si="1"/>
        <v>9/2007</v>
      </c>
      <c r="B58" s="12">
        <f>IF('raw data'!B66&lt;&gt;"",EDATE(B57,1),"")</f>
        <v>39326</v>
      </c>
      <c r="C58" s="13">
        <f t="shared" si="2"/>
        <v>39355</v>
      </c>
      <c r="D58" t="s">
        <v>2</v>
      </c>
      <c r="E58" t="s">
        <v>2</v>
      </c>
      <c r="F58" s="15">
        <f>'raw data'!F66</f>
        <v>1900.35</v>
      </c>
      <c r="G58" s="15">
        <f>'raw data'!G66</f>
        <v>188115.13</v>
      </c>
      <c r="H58" s="15">
        <f>'raw data'!H66</f>
        <v>17338.400000000001</v>
      </c>
      <c r="I58" s="15">
        <f>'raw data'!I66</f>
        <v>11653.57</v>
      </c>
      <c r="J58" s="15">
        <f>'raw data'!J66</f>
        <v>1135</v>
      </c>
      <c r="K58" s="15">
        <f>'raw data'!K66</f>
        <v>0</v>
      </c>
      <c r="L58" s="15">
        <f>'raw data'!L66</f>
        <v>52232.34</v>
      </c>
      <c r="M58" s="15">
        <f>'raw data'!M66</f>
        <v>5805.62</v>
      </c>
      <c r="N58" s="15">
        <f>'raw data'!N66</f>
        <v>117.71</v>
      </c>
      <c r="O58" s="15">
        <f>'raw data'!O66</f>
        <v>2458.5300000000002</v>
      </c>
      <c r="P58" s="15">
        <f>'raw data'!P66</f>
        <v>13594</v>
      </c>
      <c r="Q58" s="15">
        <f>'raw data'!Q66</f>
        <v>181522.72999999998</v>
      </c>
      <c r="R58" s="15">
        <f>'raw data'!R66</f>
        <v>5.58</v>
      </c>
      <c r="S58" s="15">
        <f>'raw data'!S66</f>
        <v>5766.5617000000002</v>
      </c>
      <c r="T58" s="15">
        <f>'raw data'!T66</f>
        <v>481645.52170000004</v>
      </c>
    </row>
    <row r="59" spans="1:20" x14ac:dyDescent="0.25">
      <c r="A59" s="14" t="str">
        <f t="shared" si="1"/>
        <v>10/2007</v>
      </c>
      <c r="B59" s="12">
        <f>IF('raw data'!B67&lt;&gt;"",EDATE(B58,1),"")</f>
        <v>39356</v>
      </c>
      <c r="C59" s="13">
        <f t="shared" si="2"/>
        <v>39386</v>
      </c>
      <c r="D59" t="s">
        <v>2</v>
      </c>
      <c r="E59" t="s">
        <v>2</v>
      </c>
      <c r="F59" s="15">
        <f>'raw data'!F67</f>
        <v>2010.5600000000002</v>
      </c>
      <c r="G59" s="15">
        <f>'raw data'!G67</f>
        <v>210553.97999999998</v>
      </c>
      <c r="H59" s="15">
        <f>'raw data'!H67</f>
        <v>26563.759999999998</v>
      </c>
      <c r="I59" s="15">
        <f>'raw data'!I67</f>
        <v>31017.119999999999</v>
      </c>
      <c r="J59" s="15">
        <f>'raw data'!J67</f>
        <v>0</v>
      </c>
      <c r="K59" s="15">
        <f>'raw data'!K67</f>
        <v>0</v>
      </c>
      <c r="L59" s="15">
        <f>'raw data'!L67</f>
        <v>58418.09</v>
      </c>
      <c r="M59" s="15">
        <f>'raw data'!M67</f>
        <v>6217.54</v>
      </c>
      <c r="N59" s="15">
        <f>'raw data'!N67</f>
        <v>148.91999999999999</v>
      </c>
      <c r="O59" s="15">
        <f>'raw data'!O67</f>
        <v>4880.7700000000004</v>
      </c>
      <c r="P59" s="15">
        <f>'raw data'!P67</f>
        <v>0</v>
      </c>
      <c r="Q59" s="15">
        <f>'raw data'!Q67</f>
        <v>188925.78</v>
      </c>
      <c r="R59" s="15">
        <f>'raw data'!R67</f>
        <v>0</v>
      </c>
      <c r="S59" s="15">
        <f>'raw data'!S67</f>
        <v>8259.2818599999991</v>
      </c>
      <c r="T59" s="15">
        <f>'raw data'!T67</f>
        <v>536995.80186000001</v>
      </c>
    </row>
    <row r="60" spans="1:20" x14ac:dyDescent="0.25">
      <c r="A60" s="14" t="str">
        <f t="shared" si="1"/>
        <v>11/2007</v>
      </c>
      <c r="B60" s="12">
        <f>IF('raw data'!B68&lt;&gt;"",EDATE(B59,1),"")</f>
        <v>39387</v>
      </c>
      <c r="C60" s="13">
        <f t="shared" si="2"/>
        <v>39416</v>
      </c>
      <c r="D60" t="s">
        <v>2</v>
      </c>
      <c r="E60" t="s">
        <v>2</v>
      </c>
      <c r="F60" s="15">
        <f>'raw data'!F68</f>
        <v>2033.21</v>
      </c>
      <c r="G60" s="15">
        <f>'raw data'!G68</f>
        <v>198244.38</v>
      </c>
      <c r="H60" s="15">
        <f>'raw data'!H68</f>
        <v>33206.85</v>
      </c>
      <c r="I60" s="15">
        <f>'raw data'!I68</f>
        <v>51139.13</v>
      </c>
      <c r="J60" s="15">
        <f>'raw data'!J68</f>
        <v>0</v>
      </c>
      <c r="K60" s="15">
        <f>'raw data'!K68</f>
        <v>7.82</v>
      </c>
      <c r="L60" s="15">
        <f>'raw data'!L68</f>
        <v>54873.32</v>
      </c>
      <c r="M60" s="15">
        <f>'raw data'!M68</f>
        <v>5511.5</v>
      </c>
      <c r="N60" s="15">
        <f>'raw data'!N68</f>
        <v>150.02000000000001</v>
      </c>
      <c r="O60" s="15">
        <f>'raw data'!O68</f>
        <v>3646.91</v>
      </c>
      <c r="P60" s="15">
        <f>'raw data'!P68</f>
        <v>1088</v>
      </c>
      <c r="Q60" s="15">
        <f>'raw data'!Q68</f>
        <v>171843.76</v>
      </c>
      <c r="R60" s="15">
        <f>'raw data'!R68</f>
        <v>3.58</v>
      </c>
      <c r="S60" s="15">
        <f>'raw data'!S68</f>
        <v>12254.391599999999</v>
      </c>
      <c r="T60" s="15">
        <f>'raw data'!T68</f>
        <v>534002.87159999995</v>
      </c>
    </row>
    <row r="61" spans="1:20" x14ac:dyDescent="0.25">
      <c r="A61" s="14" t="str">
        <f t="shared" si="1"/>
        <v>12/2007</v>
      </c>
      <c r="B61" s="12">
        <f>IF('raw data'!B69&lt;&gt;"",EDATE(B60,1),"")</f>
        <v>39417</v>
      </c>
      <c r="C61" s="13">
        <f t="shared" si="2"/>
        <v>39447</v>
      </c>
      <c r="D61" t="s">
        <v>2</v>
      </c>
      <c r="E61" t="s">
        <v>2</v>
      </c>
      <c r="F61" s="15">
        <f>'raw data'!F69</f>
        <v>2284.8200000000002</v>
      </c>
      <c r="G61" s="15">
        <f>'raw data'!G69</f>
        <v>197809.05</v>
      </c>
      <c r="H61" s="15">
        <f>'raw data'!H69</f>
        <v>36753.279999999999</v>
      </c>
      <c r="I61" s="15">
        <f>'raw data'!I69</f>
        <v>68858.899999999994</v>
      </c>
      <c r="J61" s="15">
        <f>'raw data'!J69</f>
        <v>0</v>
      </c>
      <c r="K61" s="15">
        <f>'raw data'!K69</f>
        <v>0</v>
      </c>
      <c r="L61" s="15">
        <f>'raw data'!L69</f>
        <v>57228.77</v>
      </c>
      <c r="M61" s="15">
        <f>'raw data'!M69</f>
        <v>5961.35</v>
      </c>
      <c r="N61" s="15">
        <f>'raw data'!N69</f>
        <v>95.57</v>
      </c>
      <c r="O61" s="15">
        <f>'raw data'!O69</f>
        <v>2640.34</v>
      </c>
      <c r="P61" s="15">
        <f>'raw data'!P69</f>
        <v>542</v>
      </c>
      <c r="Q61" s="15">
        <f>'raw data'!Q69</f>
        <v>180278.34</v>
      </c>
      <c r="R61" s="15">
        <f>'raw data'!R69</f>
        <v>4</v>
      </c>
      <c r="S61" s="15">
        <f>'raw data'!S69</f>
        <v>18329.912649999998</v>
      </c>
      <c r="T61" s="15">
        <f>'raw data'!T69</f>
        <v>570786.33264999988</v>
      </c>
    </row>
    <row r="62" spans="1:20" x14ac:dyDescent="0.25">
      <c r="A62" s="14" t="str">
        <f t="shared" si="1"/>
        <v>1/2008</v>
      </c>
      <c r="B62" s="12">
        <f>IF('raw data'!B70&lt;&gt;"",EDATE(B61,1),"")</f>
        <v>39448</v>
      </c>
      <c r="C62" s="13">
        <f t="shared" si="2"/>
        <v>39478</v>
      </c>
      <c r="D62" t="s">
        <v>2</v>
      </c>
      <c r="E62" t="s">
        <v>2</v>
      </c>
      <c r="F62" s="15">
        <f>'raw data'!F70</f>
        <v>2153.35</v>
      </c>
      <c r="G62" s="15">
        <f>'raw data'!G70</f>
        <v>197156.33000000002</v>
      </c>
      <c r="H62" s="15">
        <f>'raw data'!H70</f>
        <v>34035.01</v>
      </c>
      <c r="I62" s="15">
        <f>'raw data'!I70</f>
        <v>69390.81</v>
      </c>
      <c r="J62" s="15">
        <f>'raw data'!J70</f>
        <v>0</v>
      </c>
      <c r="K62" s="15">
        <f>'raw data'!K70</f>
        <v>0</v>
      </c>
      <c r="L62" s="15">
        <f>'raw data'!L70</f>
        <v>54820.02</v>
      </c>
      <c r="M62" s="15">
        <f>'raw data'!M70</f>
        <v>5163.26</v>
      </c>
      <c r="N62" s="15">
        <f>'raw data'!N70</f>
        <v>165.02</v>
      </c>
      <c r="O62" s="15">
        <f>'raw data'!O70</f>
        <v>2888.28</v>
      </c>
      <c r="P62" s="15">
        <f>'raw data'!P70</f>
        <v>1097</v>
      </c>
      <c r="Q62" s="15">
        <f>'raw data'!Q70</f>
        <v>172421.96</v>
      </c>
      <c r="R62" s="15">
        <f>'raw data'!R70</f>
        <v>4</v>
      </c>
      <c r="S62" s="15">
        <f>'raw data'!S70</f>
        <v>20659.574929999999</v>
      </c>
      <c r="T62" s="15">
        <f>'raw data'!T70</f>
        <v>559954.61493000004</v>
      </c>
    </row>
    <row r="63" spans="1:20" x14ac:dyDescent="0.25">
      <c r="A63" s="14" t="str">
        <f t="shared" si="1"/>
        <v>2/2008</v>
      </c>
      <c r="B63" s="12">
        <f>IF('raw data'!B71&lt;&gt;"",EDATE(B62,1),"")</f>
        <v>39479</v>
      </c>
      <c r="C63" s="13">
        <f t="shared" si="2"/>
        <v>39507</v>
      </c>
      <c r="D63" t="s">
        <v>2</v>
      </c>
      <c r="E63" t="s">
        <v>2</v>
      </c>
      <c r="F63" s="15">
        <f>'raw data'!F71</f>
        <v>2092.16</v>
      </c>
      <c r="G63" s="15">
        <f>'raw data'!G71</f>
        <v>195395.97</v>
      </c>
      <c r="H63" s="15">
        <f>'raw data'!H71</f>
        <v>32381.599999999999</v>
      </c>
      <c r="I63" s="15">
        <f>'raw data'!I71</f>
        <v>58423.58</v>
      </c>
      <c r="J63" s="15">
        <f>'raw data'!J71</f>
        <v>0</v>
      </c>
      <c r="K63" s="15">
        <f>'raw data'!K71</f>
        <v>23.93</v>
      </c>
      <c r="L63" s="15">
        <f>'raw data'!L71</f>
        <v>52049.71</v>
      </c>
      <c r="M63" s="15">
        <f>'raw data'!M71</f>
        <v>5057.22</v>
      </c>
      <c r="N63" s="15">
        <f>'raw data'!N71</f>
        <v>112.94</v>
      </c>
      <c r="O63" s="15">
        <f>'raw data'!O71</f>
        <v>2970.06</v>
      </c>
      <c r="P63" s="15">
        <f>'raw data'!P71</f>
        <v>1088</v>
      </c>
      <c r="Q63" s="15">
        <f>'raw data'!Q71</f>
        <v>161938.72999999998</v>
      </c>
      <c r="R63" s="15">
        <f>'raw data'!R71</f>
        <v>0</v>
      </c>
      <c r="S63" s="15">
        <f>'raw data'!S71</f>
        <v>20265.857629999999</v>
      </c>
      <c r="T63" s="15">
        <f>'raw data'!T71</f>
        <v>531799.75762999989</v>
      </c>
    </row>
    <row r="64" spans="1:20" x14ac:dyDescent="0.25">
      <c r="A64" s="14" t="str">
        <f t="shared" si="1"/>
        <v>3/2008</v>
      </c>
      <c r="B64" s="12">
        <f>IF('raw data'!B72&lt;&gt;"",EDATE(B63,1),"")</f>
        <v>39508</v>
      </c>
      <c r="C64" s="13">
        <f t="shared" si="2"/>
        <v>39538</v>
      </c>
      <c r="D64" t="s">
        <v>2</v>
      </c>
      <c r="E64" t="s">
        <v>2</v>
      </c>
      <c r="F64" s="15">
        <f>'raw data'!F72</f>
        <v>2687.87</v>
      </c>
      <c r="G64" s="15">
        <f>'raw data'!G72</f>
        <v>191830.97</v>
      </c>
      <c r="H64" s="15">
        <f>'raw data'!H72</f>
        <v>28766.91</v>
      </c>
      <c r="I64" s="15">
        <f>'raw data'!I72</f>
        <v>44850.91</v>
      </c>
      <c r="J64" s="15">
        <f>'raw data'!J72</f>
        <v>0</v>
      </c>
      <c r="K64" s="15">
        <f>'raw data'!K72</f>
        <v>0.63</v>
      </c>
      <c r="L64" s="15">
        <f>'raw data'!L72</f>
        <v>54323.57</v>
      </c>
      <c r="M64" s="15">
        <f>'raw data'!M72</f>
        <v>5353.62</v>
      </c>
      <c r="N64" s="15">
        <f>'raw data'!N72</f>
        <v>139.72</v>
      </c>
      <c r="O64" s="15">
        <f>'raw data'!O72</f>
        <v>2341.2399999999998</v>
      </c>
      <c r="P64" s="15">
        <f>'raw data'!P72</f>
        <v>1098</v>
      </c>
      <c r="Q64" s="15">
        <f>'raw data'!Q72</f>
        <v>181838.88</v>
      </c>
      <c r="R64" s="15">
        <f>'raw data'!R72</f>
        <v>6.45</v>
      </c>
      <c r="S64" s="15">
        <f>'raw data'!S72</f>
        <v>15956.055710000001</v>
      </c>
      <c r="T64" s="15">
        <f>'raw data'!T72</f>
        <v>529194.82571</v>
      </c>
    </row>
    <row r="65" spans="1:20" x14ac:dyDescent="0.25">
      <c r="A65" s="14" t="str">
        <f t="shared" si="1"/>
        <v>4/2008</v>
      </c>
      <c r="B65" s="12">
        <f>IF('raw data'!B73&lt;&gt;"",EDATE(B64,1),"")</f>
        <v>39539</v>
      </c>
      <c r="C65" s="13">
        <f t="shared" si="2"/>
        <v>39568</v>
      </c>
      <c r="D65" t="s">
        <v>2</v>
      </c>
      <c r="E65" t="s">
        <v>2</v>
      </c>
      <c r="F65" s="15">
        <f>'raw data'!F73</f>
        <v>2520.15</v>
      </c>
      <c r="G65" s="15">
        <f>'raw data'!G73</f>
        <v>208090.49000000002</v>
      </c>
      <c r="H65" s="15">
        <f>'raw data'!H73</f>
        <v>23237.59</v>
      </c>
      <c r="I65" s="15">
        <f>'raw data'!I73</f>
        <v>30206.43</v>
      </c>
      <c r="J65" s="15">
        <f>'raw data'!J73</f>
        <v>0</v>
      </c>
      <c r="K65" s="15">
        <f>'raw data'!K73</f>
        <v>0.08</v>
      </c>
      <c r="L65" s="15">
        <f>'raw data'!L73</f>
        <v>56433.71</v>
      </c>
      <c r="M65" s="15">
        <f>'raw data'!M73</f>
        <v>5318.87</v>
      </c>
      <c r="N65" s="15">
        <f>'raw data'!N73</f>
        <v>112.2</v>
      </c>
      <c r="O65" s="15">
        <f>'raw data'!O73</f>
        <v>2398.38</v>
      </c>
      <c r="P65" s="15">
        <f>'raw data'!P73</f>
        <v>0</v>
      </c>
      <c r="Q65" s="15">
        <f>'raw data'!Q73</f>
        <v>170507.31</v>
      </c>
      <c r="R65" s="15">
        <f>'raw data'!R73</f>
        <v>1.6</v>
      </c>
      <c r="S65" s="15">
        <f>'raw data'!S73</f>
        <v>14694.70752</v>
      </c>
      <c r="T65" s="15">
        <f>'raw data'!T73</f>
        <v>513521.51752000005</v>
      </c>
    </row>
    <row r="66" spans="1:20" x14ac:dyDescent="0.25">
      <c r="A66" s="14" t="str">
        <f t="shared" si="1"/>
        <v>5/2008</v>
      </c>
      <c r="B66" s="12">
        <f>IF('raw data'!B74&lt;&gt;"",EDATE(B65,1),"")</f>
        <v>39569</v>
      </c>
      <c r="C66" s="13">
        <f t="shared" si="2"/>
        <v>39599</v>
      </c>
      <c r="D66" t="s">
        <v>2</v>
      </c>
      <c r="E66" t="s">
        <v>2</v>
      </c>
      <c r="F66" s="15">
        <f>'raw data'!F74</f>
        <v>2193.79</v>
      </c>
      <c r="G66" s="15">
        <f>'raw data'!G74</f>
        <v>200220.71</v>
      </c>
      <c r="H66" s="15">
        <f>'raw data'!H74</f>
        <v>16636.490000000002</v>
      </c>
      <c r="I66" s="15">
        <f>'raw data'!I74</f>
        <v>12748.65</v>
      </c>
      <c r="J66" s="15">
        <f>'raw data'!J74</f>
        <v>0</v>
      </c>
      <c r="K66" s="15">
        <f>'raw data'!K74</f>
        <v>8</v>
      </c>
      <c r="L66" s="15">
        <f>'raw data'!L74</f>
        <v>56643.14</v>
      </c>
      <c r="M66" s="15">
        <f>'raw data'!M74</f>
        <v>5151.53</v>
      </c>
      <c r="N66" s="15">
        <f>'raw data'!N74</f>
        <v>95.41</v>
      </c>
      <c r="O66" s="15">
        <f>'raw data'!O74</f>
        <v>2759.34</v>
      </c>
      <c r="P66" s="15">
        <f>'raw data'!P74</f>
        <v>0</v>
      </c>
      <c r="Q66" s="15">
        <f>'raw data'!Q74</f>
        <v>172740.76</v>
      </c>
      <c r="R66" s="15">
        <f>'raw data'!R74</f>
        <v>0</v>
      </c>
      <c r="S66" s="15">
        <f>'raw data'!S74</f>
        <v>10984.584779999999</v>
      </c>
      <c r="T66" s="15">
        <f>'raw data'!T74</f>
        <v>480182.40477999992</v>
      </c>
    </row>
    <row r="67" spans="1:20" x14ac:dyDescent="0.25">
      <c r="A67" s="14" t="str">
        <f t="shared" si="1"/>
        <v>6/2008</v>
      </c>
      <c r="B67" s="12">
        <f>IF('raw data'!B75&lt;&gt;"",EDATE(B66,1),"")</f>
        <v>39600</v>
      </c>
      <c r="C67" s="13">
        <f t="shared" si="2"/>
        <v>39629</v>
      </c>
      <c r="D67" t="s">
        <v>2</v>
      </c>
      <c r="E67" t="s">
        <v>2</v>
      </c>
      <c r="F67" s="15">
        <f>'raw data'!F75</f>
        <v>1373.04</v>
      </c>
      <c r="G67" s="15">
        <f>'raw data'!G75</f>
        <v>198857.12</v>
      </c>
      <c r="H67" s="15">
        <f>'raw data'!H75</f>
        <v>17767.52</v>
      </c>
      <c r="I67" s="15">
        <f>'raw data'!I75</f>
        <v>11106.12</v>
      </c>
      <c r="J67" s="15">
        <f>'raw data'!J75</f>
        <v>0</v>
      </c>
      <c r="K67" s="15">
        <f>'raw data'!K75</f>
        <v>0.75</v>
      </c>
      <c r="L67" s="15">
        <f>'raw data'!L75</f>
        <v>54886.83</v>
      </c>
      <c r="M67" s="15">
        <f>'raw data'!M75</f>
        <v>5917.27</v>
      </c>
      <c r="N67" s="15">
        <f>'raw data'!N75</f>
        <v>146.25</v>
      </c>
      <c r="O67" s="15">
        <f>'raw data'!O75</f>
        <v>2097.6</v>
      </c>
      <c r="P67" s="15">
        <f>'raw data'!P75</f>
        <v>0</v>
      </c>
      <c r="Q67" s="15">
        <f>'raw data'!Q75</f>
        <v>171035.66999999998</v>
      </c>
      <c r="R67" s="15">
        <f>'raw data'!R75</f>
        <v>1.56</v>
      </c>
      <c r="S67" s="15">
        <f>'raw data'!S75</f>
        <v>7853.1827899999998</v>
      </c>
      <c r="T67" s="15">
        <f>'raw data'!T75</f>
        <v>471042.91278999997</v>
      </c>
    </row>
    <row r="68" spans="1:20" x14ac:dyDescent="0.25">
      <c r="A68" s="14" t="str">
        <f t="shared" ref="A68:A131" si="3">CONCATENATE(MONTH(B68),"/",YEAR(B68))</f>
        <v>7/2008</v>
      </c>
      <c r="B68" s="12">
        <f>IF('raw data'!B76&lt;&gt;"",EDATE(B67,1),"")</f>
        <v>39630</v>
      </c>
      <c r="C68" s="13">
        <f t="shared" ref="C68:C131" si="4">EOMONTH(B68,0)</f>
        <v>39660</v>
      </c>
      <c r="D68" t="s">
        <v>2</v>
      </c>
      <c r="E68" t="s">
        <v>2</v>
      </c>
      <c r="F68" s="15">
        <f>'raw data'!F76</f>
        <v>2154.48</v>
      </c>
      <c r="G68" s="15">
        <f>'raw data'!G76</f>
        <v>204333.63</v>
      </c>
      <c r="H68" s="15">
        <f>'raw data'!H76</f>
        <v>18925.89</v>
      </c>
      <c r="I68" s="15">
        <f>'raw data'!I76</f>
        <v>8666.41</v>
      </c>
      <c r="J68" s="15">
        <f>'raw data'!J76</f>
        <v>0</v>
      </c>
      <c r="K68" s="15">
        <f>'raw data'!K76</f>
        <v>0</v>
      </c>
      <c r="L68" s="15">
        <f>'raw data'!L76</f>
        <v>55698.48</v>
      </c>
      <c r="M68" s="15">
        <f>'raw data'!M76</f>
        <v>5060.49</v>
      </c>
      <c r="N68" s="15">
        <f>'raw data'!N76</f>
        <v>151.62</v>
      </c>
      <c r="O68" s="15">
        <f>'raw data'!O76</f>
        <v>2376.3200000000002</v>
      </c>
      <c r="P68" s="15">
        <f>'raw data'!P76</f>
        <v>300</v>
      </c>
      <c r="Q68" s="15">
        <f>'raw data'!Q76</f>
        <v>189366.49000000002</v>
      </c>
      <c r="R68" s="15">
        <f>'raw data'!R76</f>
        <v>7.16</v>
      </c>
      <c r="S68" s="15">
        <f>'raw data'!S76</f>
        <v>6363.33349</v>
      </c>
      <c r="T68" s="15">
        <f>'raw data'!T76</f>
        <v>493404.30348999996</v>
      </c>
    </row>
    <row r="69" spans="1:20" x14ac:dyDescent="0.25">
      <c r="A69" s="14" t="str">
        <f t="shared" si="3"/>
        <v>8/2008</v>
      </c>
      <c r="B69" s="12">
        <f>IF('raw data'!B77&lt;&gt;"",EDATE(B68,1),"")</f>
        <v>39661</v>
      </c>
      <c r="C69" s="13">
        <f t="shared" si="4"/>
        <v>39691</v>
      </c>
      <c r="D69" t="s">
        <v>2</v>
      </c>
      <c r="E69" t="s">
        <v>2</v>
      </c>
      <c r="F69" s="15">
        <f>'raw data'!F77</f>
        <v>1700.3600000000001</v>
      </c>
      <c r="G69" s="15">
        <f>'raw data'!G77</f>
        <v>165310.13999999998</v>
      </c>
      <c r="H69" s="15">
        <f>'raw data'!H77</f>
        <v>14607.38</v>
      </c>
      <c r="I69" s="15">
        <f>'raw data'!I77</f>
        <v>5989.65</v>
      </c>
      <c r="J69" s="15">
        <f>'raw data'!J77</f>
        <v>0</v>
      </c>
      <c r="K69" s="15">
        <f>'raw data'!K77</f>
        <v>39</v>
      </c>
      <c r="L69" s="15">
        <f>'raw data'!L77</f>
        <v>45057.23</v>
      </c>
      <c r="M69" s="15">
        <f>'raw data'!M77</f>
        <v>3991.56</v>
      </c>
      <c r="N69" s="15">
        <f>'raw data'!N77</f>
        <v>139.66</v>
      </c>
      <c r="O69" s="15">
        <f>'raw data'!O77</f>
        <v>1857.64</v>
      </c>
      <c r="P69" s="15">
        <f>'raw data'!P77</f>
        <v>0</v>
      </c>
      <c r="Q69" s="15">
        <f>'raw data'!Q77</f>
        <v>185082.28</v>
      </c>
      <c r="R69" s="15">
        <f>'raw data'!R77</f>
        <v>0</v>
      </c>
      <c r="S69" s="15">
        <f>'raw data'!S77</f>
        <v>4565.1092699999999</v>
      </c>
      <c r="T69" s="15">
        <f>'raw data'!T77</f>
        <v>428340.00926999998</v>
      </c>
    </row>
    <row r="70" spans="1:20" x14ac:dyDescent="0.25">
      <c r="A70" s="14" t="str">
        <f t="shared" si="3"/>
        <v>9/2008</v>
      </c>
      <c r="B70" s="12">
        <f>IF('raw data'!B78&lt;&gt;"",EDATE(B69,1),"")</f>
        <v>39692</v>
      </c>
      <c r="C70" s="13">
        <f t="shared" si="4"/>
        <v>39721</v>
      </c>
      <c r="D70" t="s">
        <v>2</v>
      </c>
      <c r="E70" t="s">
        <v>2</v>
      </c>
      <c r="F70" s="15">
        <f>'raw data'!F78</f>
        <v>1874.09</v>
      </c>
      <c r="G70" s="15">
        <f>'raw data'!G78</f>
        <v>194997.63</v>
      </c>
      <c r="H70" s="15">
        <f>'raw data'!H78</f>
        <v>17025.04</v>
      </c>
      <c r="I70" s="15">
        <f>'raw data'!I78</f>
        <v>13182.26</v>
      </c>
      <c r="J70" s="15">
        <f>'raw data'!J78</f>
        <v>0</v>
      </c>
      <c r="K70" s="15">
        <f>'raw data'!K78</f>
        <v>0</v>
      </c>
      <c r="L70" s="15">
        <f>'raw data'!L78</f>
        <v>53362.85</v>
      </c>
      <c r="M70" s="15">
        <f>'raw data'!M78</f>
        <v>4599.47</v>
      </c>
      <c r="N70" s="15">
        <f>'raw data'!N78</f>
        <v>133.69</v>
      </c>
      <c r="O70" s="15">
        <f>'raw data'!O78</f>
        <v>2449.06</v>
      </c>
      <c r="P70" s="15">
        <f>'raw data'!P78</f>
        <v>0</v>
      </c>
      <c r="Q70" s="15">
        <f>'raw data'!Q78</f>
        <v>170752.04</v>
      </c>
      <c r="R70" s="15">
        <f>'raw data'!R78</f>
        <v>0</v>
      </c>
      <c r="S70" s="15">
        <f>'raw data'!S78</f>
        <v>6175.9835700000003</v>
      </c>
      <c r="T70" s="15">
        <f>'raw data'!T78</f>
        <v>464552.11357000005</v>
      </c>
    </row>
    <row r="71" spans="1:20" x14ac:dyDescent="0.25">
      <c r="A71" s="14" t="str">
        <f t="shared" si="3"/>
        <v>10/2008</v>
      </c>
      <c r="B71" s="12">
        <f>IF('raw data'!B79&lt;&gt;"",EDATE(B70,1),"")</f>
        <v>39722</v>
      </c>
      <c r="C71" s="13">
        <f t="shared" si="4"/>
        <v>39752</v>
      </c>
      <c r="D71" t="s">
        <v>2</v>
      </c>
      <c r="E71" t="s">
        <v>2</v>
      </c>
      <c r="F71" s="15">
        <f>'raw data'!F79</f>
        <v>1888.95</v>
      </c>
      <c r="G71" s="15">
        <f>'raw data'!G79</f>
        <v>210562.61000000002</v>
      </c>
      <c r="H71" s="15">
        <f>'raw data'!H79</f>
        <v>25483.1</v>
      </c>
      <c r="I71" s="15">
        <f>'raw data'!I79</f>
        <v>31274.48</v>
      </c>
      <c r="J71" s="15">
        <f>'raw data'!J79</f>
        <v>24.5</v>
      </c>
      <c r="K71" s="15">
        <f>'raw data'!K79</f>
        <v>26.92</v>
      </c>
      <c r="L71" s="15">
        <f>'raw data'!L79</f>
        <v>57847.65</v>
      </c>
      <c r="M71" s="15">
        <f>'raw data'!M79</f>
        <v>4965.2700000000004</v>
      </c>
      <c r="N71" s="15">
        <f>'raw data'!N79</f>
        <v>90.47</v>
      </c>
      <c r="O71" s="15">
        <f>'raw data'!O79</f>
        <v>2920.33</v>
      </c>
      <c r="P71" s="15">
        <f>'raw data'!P79</f>
        <v>0</v>
      </c>
      <c r="Q71" s="15">
        <f>'raw data'!Q79</f>
        <v>171845.97999999998</v>
      </c>
      <c r="R71" s="15">
        <f>'raw data'!R79</f>
        <v>0</v>
      </c>
      <c r="S71" s="15">
        <f>'raw data'!S79</f>
        <v>8030.4910900000004</v>
      </c>
      <c r="T71" s="15">
        <f>'raw data'!T79</f>
        <v>514960.75108999998</v>
      </c>
    </row>
    <row r="72" spans="1:20" x14ac:dyDescent="0.25">
      <c r="A72" s="14" t="str">
        <f t="shared" si="3"/>
        <v>11/2008</v>
      </c>
      <c r="B72" s="12">
        <f>IF('raw data'!B80&lt;&gt;"",EDATE(B71,1),"")</f>
        <v>39753</v>
      </c>
      <c r="C72" s="13">
        <f t="shared" si="4"/>
        <v>39782</v>
      </c>
      <c r="D72" t="s">
        <v>2</v>
      </c>
      <c r="E72" t="s">
        <v>2</v>
      </c>
      <c r="F72" s="15">
        <f>'raw data'!F80</f>
        <v>1772.69</v>
      </c>
      <c r="G72" s="15">
        <f>'raw data'!G80</f>
        <v>197130.43</v>
      </c>
      <c r="H72" s="15">
        <f>'raw data'!H80</f>
        <v>27915.9</v>
      </c>
      <c r="I72" s="15">
        <f>'raw data'!I80</f>
        <v>49673.74</v>
      </c>
      <c r="J72" s="15">
        <f>'raw data'!J80</f>
        <v>0</v>
      </c>
      <c r="K72" s="15">
        <f>'raw data'!K80</f>
        <v>0</v>
      </c>
      <c r="L72" s="15">
        <f>'raw data'!L80</f>
        <v>54882.720000000001</v>
      </c>
      <c r="M72" s="15">
        <f>'raw data'!M80</f>
        <v>4863.8599999999997</v>
      </c>
      <c r="N72" s="15">
        <f>'raw data'!N80</f>
        <v>104.99</v>
      </c>
      <c r="O72" s="15">
        <f>'raw data'!O80</f>
        <v>2399.8200000000002</v>
      </c>
      <c r="P72" s="15">
        <f>'raw data'!P80</f>
        <v>0</v>
      </c>
      <c r="Q72" s="15">
        <f>'raw data'!Q80</f>
        <v>142161.60999999999</v>
      </c>
      <c r="R72" s="15">
        <f>'raw data'!R80</f>
        <v>0.8</v>
      </c>
      <c r="S72" s="15">
        <f>'raw data'!S80</f>
        <v>12361.664269999999</v>
      </c>
      <c r="T72" s="15">
        <f>'raw data'!T80</f>
        <v>493268.22426999995</v>
      </c>
    </row>
    <row r="73" spans="1:20" x14ac:dyDescent="0.25">
      <c r="A73" s="14" t="str">
        <f t="shared" si="3"/>
        <v>12/2008</v>
      </c>
      <c r="B73" s="12">
        <f>IF('raw data'!B81&lt;&gt;"",EDATE(B72,1),"")</f>
        <v>39783</v>
      </c>
      <c r="C73" s="13">
        <f t="shared" si="4"/>
        <v>39813</v>
      </c>
      <c r="D73" t="s">
        <v>2</v>
      </c>
      <c r="E73" t="s">
        <v>2</v>
      </c>
      <c r="F73" s="15">
        <f>'raw data'!F81</f>
        <v>1332.63</v>
      </c>
      <c r="G73" s="15">
        <f>'raw data'!G81</f>
        <v>199538.63</v>
      </c>
      <c r="H73" s="15">
        <f>'raw data'!H81</f>
        <v>32276.13</v>
      </c>
      <c r="I73" s="15">
        <f>'raw data'!I81</f>
        <v>74379.039999999994</v>
      </c>
      <c r="J73" s="15">
        <f>'raw data'!J81</f>
        <v>0</v>
      </c>
      <c r="K73" s="15">
        <f>'raw data'!K81</f>
        <v>70</v>
      </c>
      <c r="L73" s="15">
        <f>'raw data'!L81</f>
        <v>57292.22</v>
      </c>
      <c r="M73" s="15">
        <f>'raw data'!M81</f>
        <v>5285.75</v>
      </c>
      <c r="N73" s="15">
        <f>'raw data'!N81</f>
        <v>90.58</v>
      </c>
      <c r="O73" s="15">
        <f>'raw data'!O81</f>
        <v>2055.9</v>
      </c>
      <c r="P73" s="15">
        <f>'raw data'!P81</f>
        <v>0</v>
      </c>
      <c r="Q73" s="15">
        <f>'raw data'!Q81</f>
        <v>197744.55000000002</v>
      </c>
      <c r="R73" s="15">
        <f>'raw data'!R81</f>
        <v>7.22</v>
      </c>
      <c r="S73" s="15">
        <f>'raw data'!S81</f>
        <v>18890.85844</v>
      </c>
      <c r="T73" s="15">
        <f>'raw data'!T81</f>
        <v>588963.50844000001</v>
      </c>
    </row>
    <row r="74" spans="1:20" x14ac:dyDescent="0.25">
      <c r="A74" s="14" t="str">
        <f t="shared" si="3"/>
        <v>1/2009</v>
      </c>
      <c r="B74" s="12">
        <f>IF('raw data'!B82&lt;&gt;"",EDATE(B73,1),"")</f>
        <v>39814</v>
      </c>
      <c r="C74" s="13">
        <f t="shared" si="4"/>
        <v>39844</v>
      </c>
      <c r="D74" t="s">
        <v>2</v>
      </c>
      <c r="E74" t="s">
        <v>2</v>
      </c>
      <c r="F74" s="15">
        <f>'raw data'!F82</f>
        <v>1632.29</v>
      </c>
      <c r="G74" s="15">
        <f>'raw data'!G82</f>
        <v>178926.86</v>
      </c>
      <c r="H74" s="15">
        <f>'raw data'!H82</f>
        <v>32353.78</v>
      </c>
      <c r="I74" s="15">
        <f>'raw data'!I82</f>
        <v>74946.75</v>
      </c>
      <c r="J74" s="15">
        <f>'raw data'!J82</f>
        <v>0</v>
      </c>
      <c r="K74" s="15">
        <f>'raw data'!K82</f>
        <v>8</v>
      </c>
      <c r="L74" s="15">
        <f>'raw data'!L82</f>
        <v>50171.81</v>
      </c>
      <c r="M74" s="15">
        <f>'raw data'!M82</f>
        <v>4376.34</v>
      </c>
      <c r="N74" s="15">
        <f>'raw data'!N82</f>
        <v>38.99</v>
      </c>
      <c r="O74" s="15">
        <f>'raw data'!O82</f>
        <v>2333.7199999999998</v>
      </c>
      <c r="P74" s="15">
        <f>'raw data'!P82</f>
        <v>0</v>
      </c>
      <c r="Q74" s="15">
        <f>'raw data'!Q82</f>
        <v>132891.6</v>
      </c>
      <c r="R74" s="15">
        <f>'raw data'!R82</f>
        <v>4</v>
      </c>
      <c r="S74" s="15">
        <f>'raw data'!S82</f>
        <v>22564.2402</v>
      </c>
      <c r="T74" s="15">
        <f>'raw data'!T82</f>
        <v>500248.38020000001</v>
      </c>
    </row>
    <row r="75" spans="1:20" x14ac:dyDescent="0.25">
      <c r="A75" s="14" t="str">
        <f t="shared" si="3"/>
        <v>2/2009</v>
      </c>
      <c r="B75" s="12">
        <f>IF('raw data'!B83&lt;&gt;"",EDATE(B74,1),"")</f>
        <v>39845</v>
      </c>
      <c r="C75" s="13">
        <f t="shared" si="4"/>
        <v>39872</v>
      </c>
      <c r="D75" t="s">
        <v>2</v>
      </c>
      <c r="E75" t="s">
        <v>2</v>
      </c>
      <c r="F75" s="15">
        <f>'raw data'!F83</f>
        <v>4900.6100000000006</v>
      </c>
      <c r="G75" s="15">
        <f>'raw data'!G83</f>
        <v>176557.98</v>
      </c>
      <c r="H75" s="15">
        <f>'raw data'!H83</f>
        <v>29052.76</v>
      </c>
      <c r="I75" s="15">
        <f>'raw data'!I83</f>
        <v>57578.19</v>
      </c>
      <c r="J75" s="15">
        <f>'raw data'!J83</f>
        <v>0</v>
      </c>
      <c r="K75" s="15">
        <f>'raw data'!K83</f>
        <v>16</v>
      </c>
      <c r="L75" s="15">
        <f>'raw data'!L83</f>
        <v>48275.13</v>
      </c>
      <c r="M75" s="15">
        <f>'raw data'!M83</f>
        <v>4295.1099999999997</v>
      </c>
      <c r="N75" s="15">
        <f>'raw data'!N83</f>
        <v>101.27</v>
      </c>
      <c r="O75" s="15">
        <f>'raw data'!O83</f>
        <v>1734.6</v>
      </c>
      <c r="P75" s="15">
        <f>'raw data'!P83</f>
        <v>0</v>
      </c>
      <c r="Q75" s="15">
        <f>'raw data'!Q83</f>
        <v>138578.66999999998</v>
      </c>
      <c r="R75" s="15">
        <f>'raw data'!R83</f>
        <v>0.81</v>
      </c>
      <c r="S75" s="15">
        <f>'raw data'!S83</f>
        <v>20359.2716</v>
      </c>
      <c r="T75" s="15">
        <f>'raw data'!T83</f>
        <v>481450.40159999992</v>
      </c>
    </row>
    <row r="76" spans="1:20" x14ac:dyDescent="0.25">
      <c r="A76" s="14" t="str">
        <f t="shared" si="3"/>
        <v>3/2009</v>
      </c>
      <c r="B76" s="12">
        <f>IF('raw data'!B84&lt;&gt;"",EDATE(B75,1),"")</f>
        <v>39873</v>
      </c>
      <c r="C76" s="13">
        <f t="shared" si="4"/>
        <v>39903</v>
      </c>
      <c r="D76" t="s">
        <v>2</v>
      </c>
      <c r="E76" t="s">
        <v>2</v>
      </c>
      <c r="F76" s="15">
        <f>'raw data'!F84</f>
        <v>4105.93</v>
      </c>
      <c r="G76" s="15">
        <f>'raw data'!G84</f>
        <v>188585.60000000001</v>
      </c>
      <c r="H76" s="15">
        <f>'raw data'!H84</f>
        <v>23397.58</v>
      </c>
      <c r="I76" s="15">
        <f>'raw data'!I84</f>
        <v>41891.230000000003</v>
      </c>
      <c r="J76" s="15">
        <f>'raw data'!J84</f>
        <v>0</v>
      </c>
      <c r="K76" s="15">
        <f>'raw data'!K84</f>
        <v>37.56</v>
      </c>
      <c r="L76" s="15">
        <f>'raw data'!L84</f>
        <v>52480.46</v>
      </c>
      <c r="M76" s="15">
        <f>'raw data'!M84</f>
        <v>4731.97</v>
      </c>
      <c r="N76" s="15">
        <f>'raw data'!N84</f>
        <v>116.71000000000001</v>
      </c>
      <c r="O76" s="15">
        <f>'raw data'!O84</f>
        <v>2136.2600000000002</v>
      </c>
      <c r="P76" s="15">
        <f>'raw data'!P84</f>
        <v>0</v>
      </c>
      <c r="Q76" s="15">
        <f>'raw data'!Q84</f>
        <v>144468.78</v>
      </c>
      <c r="R76" s="15">
        <f>'raw data'!R84</f>
        <v>0</v>
      </c>
      <c r="S76" s="15">
        <f>'raw data'!S84</f>
        <v>16403.54537</v>
      </c>
      <c r="T76" s="15">
        <f>'raw data'!T84</f>
        <v>478355.62537000002</v>
      </c>
    </row>
    <row r="77" spans="1:20" x14ac:dyDescent="0.25">
      <c r="A77" s="14" t="str">
        <f t="shared" si="3"/>
        <v>4/2009</v>
      </c>
      <c r="B77" s="12">
        <f>IF('raw data'!B85&lt;&gt;"",EDATE(B76,1),"")</f>
        <v>39904</v>
      </c>
      <c r="C77" s="13">
        <f t="shared" si="4"/>
        <v>39933</v>
      </c>
      <c r="D77" t="s">
        <v>2</v>
      </c>
      <c r="E77" t="s">
        <v>2</v>
      </c>
      <c r="F77" s="15">
        <f>'raw data'!F85</f>
        <v>3461.96</v>
      </c>
      <c r="G77" s="15">
        <f>'raw data'!G85</f>
        <v>184987.63</v>
      </c>
      <c r="H77" s="15">
        <f>'raw data'!H85</f>
        <v>21055.15</v>
      </c>
      <c r="I77" s="15">
        <f>'raw data'!I85</f>
        <v>32148.3</v>
      </c>
      <c r="J77" s="15">
        <f>'raw data'!J85</f>
        <v>0</v>
      </c>
      <c r="K77" s="15">
        <f>'raw data'!K85</f>
        <v>31.69</v>
      </c>
      <c r="L77" s="15">
        <f>'raw data'!L85</f>
        <v>51759.73</v>
      </c>
      <c r="M77" s="15">
        <f>'raw data'!M85</f>
        <v>4636.01</v>
      </c>
      <c r="N77" s="15">
        <f>'raw data'!N85</f>
        <v>107.24</v>
      </c>
      <c r="O77" s="15">
        <f>'raw data'!O85</f>
        <v>1979.22</v>
      </c>
      <c r="P77" s="15">
        <f>'raw data'!P85</f>
        <v>548</v>
      </c>
      <c r="Q77" s="15">
        <f>'raw data'!Q85</f>
        <v>159433.90999999997</v>
      </c>
      <c r="R77" s="15">
        <f>'raw data'!R85</f>
        <v>0.8</v>
      </c>
      <c r="S77" s="15">
        <f>'raw data'!S85</f>
        <v>13676.743920000001</v>
      </c>
      <c r="T77" s="15">
        <f>'raw data'!T85</f>
        <v>473826.38391999993</v>
      </c>
    </row>
    <row r="78" spans="1:20" x14ac:dyDescent="0.25">
      <c r="A78" s="14" t="str">
        <f t="shared" si="3"/>
        <v>5/2009</v>
      </c>
      <c r="B78" s="12">
        <f>IF('raw data'!B86&lt;&gt;"",EDATE(B77,1),"")</f>
        <v>39934</v>
      </c>
      <c r="C78" s="13">
        <f t="shared" si="4"/>
        <v>39964</v>
      </c>
      <c r="D78" t="s">
        <v>2</v>
      </c>
      <c r="E78" t="s">
        <v>2</v>
      </c>
      <c r="F78" s="15">
        <f>'raw data'!F86</f>
        <v>3281.4700000000003</v>
      </c>
      <c r="G78" s="15">
        <f>'raw data'!G86</f>
        <v>187506.17</v>
      </c>
      <c r="H78" s="15">
        <f>'raw data'!H86</f>
        <v>14829.14</v>
      </c>
      <c r="I78" s="15">
        <f>'raw data'!I86</f>
        <v>11227.24</v>
      </c>
      <c r="J78" s="15">
        <f>'raw data'!J86</f>
        <v>40</v>
      </c>
      <c r="K78" s="15">
        <f>'raw data'!K86</f>
        <v>8</v>
      </c>
      <c r="L78" s="15">
        <f>'raw data'!L86</f>
        <v>52105.94</v>
      </c>
      <c r="M78" s="15">
        <f>'raw data'!M86</f>
        <v>4584.3</v>
      </c>
      <c r="N78" s="15">
        <f>'raw data'!N86</f>
        <v>129.25</v>
      </c>
      <c r="O78" s="15">
        <f>'raw data'!O86</f>
        <v>1911.6</v>
      </c>
      <c r="P78" s="15">
        <f>'raw data'!P86</f>
        <v>1099</v>
      </c>
      <c r="Q78" s="15">
        <f>'raw data'!Q86</f>
        <v>158387.78</v>
      </c>
      <c r="R78" s="15">
        <f>'raw data'!R86</f>
        <v>4</v>
      </c>
      <c r="S78" s="15">
        <f>'raw data'!S86</f>
        <v>9238.1983600000003</v>
      </c>
      <c r="T78" s="15">
        <f>'raw data'!T86</f>
        <v>444352.08835999999</v>
      </c>
    </row>
    <row r="79" spans="1:20" x14ac:dyDescent="0.25">
      <c r="A79" s="14" t="str">
        <f t="shared" si="3"/>
        <v>6/2009</v>
      </c>
      <c r="B79" s="12">
        <f>IF('raw data'!B87&lt;&gt;"",EDATE(B78,1),"")</f>
        <v>39965</v>
      </c>
      <c r="C79" s="13">
        <f t="shared" si="4"/>
        <v>39994</v>
      </c>
      <c r="D79" t="s">
        <v>2</v>
      </c>
      <c r="E79" t="s">
        <v>2</v>
      </c>
      <c r="F79" s="15">
        <f>'raw data'!F87</f>
        <v>3036.91</v>
      </c>
      <c r="G79" s="15">
        <f>'raw data'!G87</f>
        <v>204745.74</v>
      </c>
      <c r="H79" s="15">
        <f>'raw data'!H87</f>
        <v>14045.29</v>
      </c>
      <c r="I79" s="15">
        <f>'raw data'!I87</f>
        <v>8603.3700000000008</v>
      </c>
      <c r="J79" s="15">
        <f>'raw data'!J87</f>
        <v>0</v>
      </c>
      <c r="K79" s="15">
        <f>'raw data'!K87</f>
        <v>15</v>
      </c>
      <c r="L79" s="15">
        <f>'raw data'!L87</f>
        <v>59100.54</v>
      </c>
      <c r="M79" s="15">
        <f>'raw data'!M87</f>
        <v>5650.67</v>
      </c>
      <c r="N79" s="15">
        <f>'raw data'!N87</f>
        <v>126.63</v>
      </c>
      <c r="O79" s="15">
        <f>'raw data'!O87</f>
        <v>2042.5</v>
      </c>
      <c r="P79" s="15">
        <f>'raw data'!P87</f>
        <v>553</v>
      </c>
      <c r="Q79" s="15">
        <f>'raw data'!Q87</f>
        <v>164589.28</v>
      </c>
      <c r="R79" s="15">
        <f>'raw data'!R87</f>
        <v>2.37</v>
      </c>
      <c r="S79" s="15">
        <f>'raw data'!S87</f>
        <v>6743.8556000000008</v>
      </c>
      <c r="T79" s="15">
        <f>'raw data'!T87</f>
        <v>469255.15560000006</v>
      </c>
    </row>
    <row r="80" spans="1:20" x14ac:dyDescent="0.25">
      <c r="A80" s="14" t="str">
        <f t="shared" si="3"/>
        <v>7/2009</v>
      </c>
      <c r="B80" s="12">
        <f>IF('raw data'!B88&lt;&gt;"",EDATE(B79,1),"")</f>
        <v>39995</v>
      </c>
      <c r="C80" s="13">
        <f t="shared" si="4"/>
        <v>40025</v>
      </c>
      <c r="D80" t="s">
        <v>2</v>
      </c>
      <c r="E80" t="s">
        <v>2</v>
      </c>
      <c r="F80" s="15">
        <f>'raw data'!F88</f>
        <v>3537.9700000000003</v>
      </c>
      <c r="G80" s="15">
        <f>'raw data'!G88</f>
        <v>214865.76</v>
      </c>
      <c r="H80" s="15">
        <f>'raw data'!H88</f>
        <v>14419.07</v>
      </c>
      <c r="I80" s="15">
        <f>'raw data'!I88</f>
        <v>7505.89</v>
      </c>
      <c r="J80" s="15">
        <f>'raw data'!J88</f>
        <v>0</v>
      </c>
      <c r="K80" s="15">
        <f>'raw data'!K88</f>
        <v>39</v>
      </c>
      <c r="L80" s="15">
        <f>'raw data'!L88</f>
        <v>61275</v>
      </c>
      <c r="M80" s="15">
        <f>'raw data'!M88</f>
        <v>5895.51</v>
      </c>
      <c r="N80" s="15">
        <f>'raw data'!N88</f>
        <v>99.38</v>
      </c>
      <c r="O80" s="15">
        <f>'raw data'!O88</f>
        <v>2586.12</v>
      </c>
      <c r="P80" s="15">
        <f>'raw data'!P88</f>
        <v>1052</v>
      </c>
      <c r="Q80" s="15">
        <f>'raw data'!Q88</f>
        <v>190347.80000000002</v>
      </c>
      <c r="R80" s="15">
        <f>'raw data'!R88</f>
        <v>0</v>
      </c>
      <c r="S80" s="15">
        <f>'raw data'!S88</f>
        <v>5577.8077000000003</v>
      </c>
      <c r="T80" s="15">
        <f>'raw data'!T88</f>
        <v>507201.3077</v>
      </c>
    </row>
    <row r="81" spans="1:20" x14ac:dyDescent="0.25">
      <c r="A81" s="14" t="str">
        <f t="shared" si="3"/>
        <v>8/2009</v>
      </c>
      <c r="B81" s="12">
        <f>IF('raw data'!B89&lt;&gt;"",EDATE(B80,1),"")</f>
        <v>40026</v>
      </c>
      <c r="C81" s="13">
        <f t="shared" si="4"/>
        <v>40056</v>
      </c>
      <c r="D81" t="s">
        <v>2</v>
      </c>
      <c r="E81" t="s">
        <v>2</v>
      </c>
      <c r="F81" s="15">
        <f>'raw data'!F89</f>
        <v>3298.09</v>
      </c>
      <c r="G81" s="15">
        <f>'raw data'!G89</f>
        <v>153840.51999999999</v>
      </c>
      <c r="H81" s="15">
        <f>'raw data'!H89</f>
        <v>11666.95</v>
      </c>
      <c r="I81" s="15">
        <f>'raw data'!I89</f>
        <v>4699.01</v>
      </c>
      <c r="J81" s="15">
        <f>'raw data'!J89</f>
        <v>0</v>
      </c>
      <c r="K81" s="15">
        <f>'raw data'!K89</f>
        <v>8</v>
      </c>
      <c r="L81" s="15">
        <f>'raw data'!L89</f>
        <v>40973.879999999997</v>
      </c>
      <c r="M81" s="15">
        <f>'raw data'!M89</f>
        <v>3862.67</v>
      </c>
      <c r="N81" s="15">
        <f>'raw data'!N89</f>
        <v>129.41</v>
      </c>
      <c r="O81" s="15">
        <f>'raw data'!O89</f>
        <v>1631.85</v>
      </c>
      <c r="P81" s="15">
        <f>'raw data'!P89</f>
        <v>0</v>
      </c>
      <c r="Q81" s="15">
        <f>'raw data'!Q89</f>
        <v>191846.52</v>
      </c>
      <c r="R81" s="15">
        <f>'raw data'!R89</f>
        <v>0</v>
      </c>
      <c r="S81" s="15">
        <f>'raw data'!S89</f>
        <v>4181.6546500000004</v>
      </c>
      <c r="T81" s="15">
        <f>'raw data'!T89</f>
        <v>416138.55464999995</v>
      </c>
    </row>
    <row r="82" spans="1:20" x14ac:dyDescent="0.25">
      <c r="A82" s="14" t="str">
        <f t="shared" si="3"/>
        <v>9/2009</v>
      </c>
      <c r="B82" s="12">
        <f>IF('raw data'!B90&lt;&gt;"",EDATE(B81,1),"")</f>
        <v>40057</v>
      </c>
      <c r="C82" s="13">
        <f t="shared" si="4"/>
        <v>40086</v>
      </c>
      <c r="D82" t="s">
        <v>2</v>
      </c>
      <c r="E82" t="s">
        <v>2</v>
      </c>
      <c r="F82" s="15">
        <f>'raw data'!F90</f>
        <v>3586.45</v>
      </c>
      <c r="G82" s="15">
        <f>'raw data'!G90</f>
        <v>182005.09</v>
      </c>
      <c r="H82" s="15">
        <f>'raw data'!H90</f>
        <v>15724.37</v>
      </c>
      <c r="I82" s="15">
        <f>'raw data'!I90</f>
        <v>13238.32</v>
      </c>
      <c r="J82" s="15">
        <f>'raw data'!J90</f>
        <v>0</v>
      </c>
      <c r="K82" s="15">
        <f>'raw data'!K90</f>
        <v>31.78</v>
      </c>
      <c r="L82" s="15">
        <f>'raw data'!L90</f>
        <v>49709.64</v>
      </c>
      <c r="M82" s="15">
        <f>'raw data'!M90</f>
        <v>4582.79</v>
      </c>
      <c r="N82" s="15">
        <f>'raw data'!N90</f>
        <v>273.08</v>
      </c>
      <c r="O82" s="15">
        <f>'raw data'!O90</f>
        <v>1605.79</v>
      </c>
      <c r="P82" s="15">
        <f>'raw data'!P90</f>
        <v>1054</v>
      </c>
      <c r="Q82" s="15">
        <f>'raw data'!Q90</f>
        <v>158153.32</v>
      </c>
      <c r="R82" s="15">
        <f>'raw data'!R90</f>
        <v>0</v>
      </c>
      <c r="S82" s="15">
        <f>'raw data'!S90</f>
        <v>5563.2331899999999</v>
      </c>
      <c r="T82" s="15">
        <f>'raw data'!T90</f>
        <v>435527.86319</v>
      </c>
    </row>
    <row r="83" spans="1:20" x14ac:dyDescent="0.25">
      <c r="A83" s="14" t="str">
        <f t="shared" si="3"/>
        <v>10/2009</v>
      </c>
      <c r="B83" s="12">
        <f>IF('raw data'!B91&lt;&gt;"",EDATE(B82,1),"")</f>
        <v>40087</v>
      </c>
      <c r="C83" s="13">
        <f t="shared" si="4"/>
        <v>40117</v>
      </c>
      <c r="D83" t="s">
        <v>2</v>
      </c>
      <c r="E83" t="s">
        <v>2</v>
      </c>
      <c r="F83" s="15">
        <f>'raw data'!F91</f>
        <v>4332.93</v>
      </c>
      <c r="G83" s="15">
        <f>'raw data'!G91</f>
        <v>191544.39</v>
      </c>
      <c r="H83" s="15">
        <f>'raw data'!H91</f>
        <v>17556.2</v>
      </c>
      <c r="I83" s="15">
        <f>'raw data'!I91</f>
        <v>21649.14</v>
      </c>
      <c r="J83" s="15">
        <f>'raw data'!J91</f>
        <v>0</v>
      </c>
      <c r="K83" s="15">
        <f>'raw data'!K91</f>
        <v>30.71</v>
      </c>
      <c r="L83" s="15">
        <f>'raw data'!L91</f>
        <v>52356.32</v>
      </c>
      <c r="M83" s="15">
        <f>'raw data'!M91</f>
        <v>4976.1899999999996</v>
      </c>
      <c r="N83" s="15">
        <f>'raw data'!N91</f>
        <v>119.28</v>
      </c>
      <c r="O83" s="15">
        <f>'raw data'!O91</f>
        <v>1540.25</v>
      </c>
      <c r="P83" s="15">
        <f>'raw data'!P91</f>
        <v>1086</v>
      </c>
      <c r="Q83" s="15">
        <f>'raw data'!Q91</f>
        <v>165105.41</v>
      </c>
      <c r="R83" s="15">
        <f>'raw data'!R91</f>
        <v>3.19</v>
      </c>
      <c r="S83" s="15">
        <f>'raw data'!S91</f>
        <v>5425.09267</v>
      </c>
      <c r="T83" s="15">
        <f>'raw data'!T91</f>
        <v>465725.10266999999</v>
      </c>
    </row>
    <row r="84" spans="1:20" x14ac:dyDescent="0.25">
      <c r="A84" s="14" t="str">
        <f t="shared" si="3"/>
        <v>11/2009</v>
      </c>
      <c r="B84" s="12">
        <f>IF('raw data'!B92&lt;&gt;"",EDATE(B83,1),"")</f>
        <v>40118</v>
      </c>
      <c r="C84" s="13">
        <f t="shared" si="4"/>
        <v>40147</v>
      </c>
      <c r="D84" t="s">
        <v>2</v>
      </c>
      <c r="E84" t="s">
        <v>2</v>
      </c>
      <c r="F84" s="15">
        <f>'raw data'!F92</f>
        <v>3862.74</v>
      </c>
      <c r="G84" s="15">
        <f>'raw data'!G92</f>
        <v>179820.02</v>
      </c>
      <c r="H84" s="15">
        <f>'raw data'!H92</f>
        <v>19524.810000000001</v>
      </c>
      <c r="I84" s="15">
        <f>'raw data'!I92</f>
        <v>32231.15</v>
      </c>
      <c r="J84" s="15">
        <f>'raw data'!J92</f>
        <v>61</v>
      </c>
      <c r="K84" s="15">
        <f>'raw data'!K92</f>
        <v>8</v>
      </c>
      <c r="L84" s="15">
        <f>'raw data'!L92</f>
        <v>49086.27</v>
      </c>
      <c r="M84" s="15">
        <f>'raw data'!M92</f>
        <v>4292.62</v>
      </c>
      <c r="N84" s="15">
        <f>'raw data'!N92</f>
        <v>63.01</v>
      </c>
      <c r="O84" s="15">
        <f>'raw data'!O92</f>
        <v>1856.76</v>
      </c>
      <c r="P84" s="15">
        <f>'raw data'!P92</f>
        <v>494</v>
      </c>
      <c r="Q84" s="15">
        <f>'raw data'!Q92</f>
        <v>157715.97999999998</v>
      </c>
      <c r="R84" s="15">
        <f>'raw data'!R92</f>
        <v>0</v>
      </c>
      <c r="S84" s="15">
        <f>'raw data'!S92</f>
        <v>8953.8907099999997</v>
      </c>
      <c r="T84" s="15">
        <f>'raw data'!T92</f>
        <v>457970.25070999999</v>
      </c>
    </row>
    <row r="85" spans="1:20" x14ac:dyDescent="0.25">
      <c r="A85" s="14" t="str">
        <f t="shared" si="3"/>
        <v>12/2009</v>
      </c>
      <c r="B85" s="12">
        <f>IF('raw data'!B93&lt;&gt;"",EDATE(B84,1),"")</f>
        <v>40148</v>
      </c>
      <c r="C85" s="13">
        <f t="shared" si="4"/>
        <v>40178</v>
      </c>
      <c r="D85" t="s">
        <v>2</v>
      </c>
      <c r="E85" t="s">
        <v>2</v>
      </c>
      <c r="F85" s="15">
        <f>'raw data'!F93</f>
        <v>4158.08</v>
      </c>
      <c r="G85" s="15">
        <f>'raw data'!G93</f>
        <v>188249.53</v>
      </c>
      <c r="H85" s="15">
        <f>'raw data'!H93</f>
        <v>28120.94</v>
      </c>
      <c r="I85" s="15">
        <f>'raw data'!I93</f>
        <v>68158.91</v>
      </c>
      <c r="J85" s="15">
        <f>'raw data'!J93</f>
        <v>0</v>
      </c>
      <c r="K85" s="15">
        <f>'raw data'!K93</f>
        <v>47.28</v>
      </c>
      <c r="L85" s="15">
        <f>'raw data'!L93</f>
        <v>52735.13</v>
      </c>
      <c r="M85" s="15">
        <f>'raw data'!M93</f>
        <v>4742.2299999999996</v>
      </c>
      <c r="N85" s="15">
        <f>'raw data'!N93</f>
        <v>49.63</v>
      </c>
      <c r="O85" s="15">
        <f>'raw data'!O93</f>
        <v>1822.85</v>
      </c>
      <c r="P85" s="15">
        <f>'raw data'!P93</f>
        <v>701</v>
      </c>
      <c r="Q85" s="15">
        <f>'raw data'!Q93</f>
        <v>162878.37000000002</v>
      </c>
      <c r="R85" s="15">
        <f>'raw data'!R93</f>
        <v>0</v>
      </c>
      <c r="S85" s="15">
        <f>'raw data'!S93</f>
        <v>16049.85586</v>
      </c>
      <c r="T85" s="15">
        <f>'raw data'!T93</f>
        <v>527713.80585999996</v>
      </c>
    </row>
    <row r="86" spans="1:20" x14ac:dyDescent="0.25">
      <c r="A86" s="14" t="str">
        <f t="shared" si="3"/>
        <v>1/2010</v>
      </c>
      <c r="B86" s="12">
        <f>IF('raw data'!B94&lt;&gt;"",EDATE(B85,1),"")</f>
        <v>40179</v>
      </c>
      <c r="C86" s="13">
        <f t="shared" si="4"/>
        <v>40209</v>
      </c>
      <c r="D86" t="s">
        <v>2</v>
      </c>
      <c r="E86" t="s">
        <v>2</v>
      </c>
      <c r="F86" s="15">
        <f>'raw data'!F94</f>
        <v>3769.2799999999997</v>
      </c>
      <c r="G86" s="15">
        <f>'raw data'!G94</f>
        <v>165547.78</v>
      </c>
      <c r="H86" s="15">
        <f>'raw data'!H94</f>
        <v>24307.49</v>
      </c>
      <c r="I86" s="15">
        <f>'raw data'!I94</f>
        <v>65022.91</v>
      </c>
      <c r="J86" s="15">
        <f>'raw data'!J94</f>
        <v>0</v>
      </c>
      <c r="K86" s="15">
        <f>'raw data'!K94</f>
        <v>17</v>
      </c>
      <c r="L86" s="15">
        <f>'raw data'!L94</f>
        <v>45553.42</v>
      </c>
      <c r="M86" s="15">
        <f>'raw data'!M94</f>
        <v>3626.24</v>
      </c>
      <c r="N86" s="15">
        <f>'raw data'!N94</f>
        <v>44.74</v>
      </c>
      <c r="O86" s="15">
        <f>'raw data'!O94</f>
        <v>1887.17</v>
      </c>
      <c r="P86" s="15">
        <f>'raw data'!P94</f>
        <v>1094</v>
      </c>
      <c r="Q86" s="15">
        <f>'raw data'!Q94</f>
        <v>159983.50999999998</v>
      </c>
      <c r="R86" s="15">
        <f>'raw data'!R94</f>
        <v>4</v>
      </c>
      <c r="S86" s="15">
        <f>'raw data'!S94</f>
        <v>20387.114519999999</v>
      </c>
      <c r="T86" s="15">
        <f>'raw data'!T94</f>
        <v>491244.65451999992</v>
      </c>
    </row>
    <row r="87" spans="1:20" x14ac:dyDescent="0.25">
      <c r="A87" s="14" t="str">
        <f t="shared" si="3"/>
        <v>2/2010</v>
      </c>
      <c r="B87" s="12">
        <f>IF('raw data'!B95&lt;&gt;"",EDATE(B86,1),"")</f>
        <v>40210</v>
      </c>
      <c r="C87" s="13">
        <f t="shared" si="4"/>
        <v>40237</v>
      </c>
      <c r="D87" t="s">
        <v>2</v>
      </c>
      <c r="E87" t="s">
        <v>2</v>
      </c>
      <c r="F87" s="15">
        <f>'raw data'!F95</f>
        <v>4099.99</v>
      </c>
      <c r="G87" s="15">
        <f>'raw data'!G95</f>
        <v>172141.24</v>
      </c>
      <c r="H87" s="15">
        <f>'raw data'!H95</f>
        <v>25122.98</v>
      </c>
      <c r="I87" s="15">
        <f>'raw data'!I95</f>
        <v>63724.77</v>
      </c>
      <c r="J87" s="15">
        <f>'raw data'!J95</f>
        <v>0</v>
      </c>
      <c r="K87" s="15">
        <f>'raw data'!K95</f>
        <v>16</v>
      </c>
      <c r="L87" s="15">
        <f>'raw data'!L95</f>
        <v>46162.57</v>
      </c>
      <c r="M87" s="15">
        <f>'raw data'!M95</f>
        <v>3962.22</v>
      </c>
      <c r="N87" s="15">
        <f>'raw data'!N95</f>
        <v>64.56</v>
      </c>
      <c r="O87" s="15">
        <f>'raw data'!O95</f>
        <v>2124.02</v>
      </c>
      <c r="P87" s="15">
        <f>'raw data'!P95</f>
        <v>540</v>
      </c>
      <c r="Q87" s="15">
        <f>'raw data'!Q95</f>
        <v>156355.82</v>
      </c>
      <c r="R87" s="15">
        <f>'raw data'!R95</f>
        <v>0</v>
      </c>
      <c r="S87" s="15">
        <f>'raw data'!S95</f>
        <v>20380.143820000001</v>
      </c>
      <c r="T87" s="15">
        <f>'raw data'!T95</f>
        <v>494694.31381999998</v>
      </c>
    </row>
    <row r="88" spans="1:20" x14ac:dyDescent="0.25">
      <c r="A88" s="14" t="str">
        <f t="shared" si="3"/>
        <v>3/2010</v>
      </c>
      <c r="B88" s="12">
        <f>IF('raw data'!B96&lt;&gt;"",EDATE(B87,1),"")</f>
        <v>40238</v>
      </c>
      <c r="C88" s="13">
        <f t="shared" si="4"/>
        <v>40268</v>
      </c>
      <c r="D88" t="s">
        <v>2</v>
      </c>
      <c r="E88" t="s">
        <v>2</v>
      </c>
      <c r="F88" s="15">
        <f>'raw data'!F96</f>
        <v>4806.7</v>
      </c>
      <c r="G88" s="15">
        <f>'raw data'!G96</f>
        <v>195008.76</v>
      </c>
      <c r="H88" s="15">
        <f>'raw data'!H96</f>
        <v>24024.61</v>
      </c>
      <c r="I88" s="15">
        <f>'raw data'!I96</f>
        <v>59057.67</v>
      </c>
      <c r="J88" s="15">
        <f>'raw data'!J96</f>
        <v>0</v>
      </c>
      <c r="K88" s="15">
        <f>'raw data'!K96</f>
        <v>45</v>
      </c>
      <c r="L88" s="15">
        <f>'raw data'!L96</f>
        <v>52771.06</v>
      </c>
      <c r="M88" s="15">
        <f>'raw data'!M96</f>
        <v>4542.62</v>
      </c>
      <c r="N88" s="15">
        <f>'raw data'!N96</f>
        <v>89.05</v>
      </c>
      <c r="O88" s="15">
        <f>'raw data'!O96</f>
        <v>2236.8200000000002</v>
      </c>
      <c r="P88" s="15">
        <f>'raw data'!P96</f>
        <v>1086</v>
      </c>
      <c r="Q88" s="15">
        <f>'raw data'!Q96</f>
        <v>141646.56</v>
      </c>
      <c r="R88" s="15">
        <f>'raw data'!R96</f>
        <v>0</v>
      </c>
      <c r="S88" s="15">
        <f>'raw data'!S96</f>
        <v>21041.028340000001</v>
      </c>
      <c r="T88" s="15">
        <f>'raw data'!T96</f>
        <v>506355.87834</v>
      </c>
    </row>
    <row r="89" spans="1:20" x14ac:dyDescent="0.25">
      <c r="A89" s="14" t="str">
        <f t="shared" si="3"/>
        <v>4/2010</v>
      </c>
      <c r="B89" s="12">
        <f>IF('raw data'!B97&lt;&gt;"",EDATE(B88,1),"")</f>
        <v>40269</v>
      </c>
      <c r="C89" s="13">
        <f t="shared" si="4"/>
        <v>40298</v>
      </c>
      <c r="D89" t="s">
        <v>2</v>
      </c>
      <c r="E89" t="s">
        <v>2</v>
      </c>
      <c r="F89" s="15">
        <f>'raw data'!F97</f>
        <v>3338.57</v>
      </c>
      <c r="G89" s="15">
        <f>'raw data'!G97</f>
        <v>176124.22</v>
      </c>
      <c r="H89" s="15">
        <f>'raw data'!H97</f>
        <v>16760.86</v>
      </c>
      <c r="I89" s="15">
        <f>'raw data'!I97</f>
        <v>24278.37</v>
      </c>
      <c r="J89" s="15">
        <f>'raw data'!J97</f>
        <v>30</v>
      </c>
      <c r="K89" s="15">
        <f>'raw data'!K97</f>
        <v>19.600000000000001</v>
      </c>
      <c r="L89" s="15">
        <f>'raw data'!L97</f>
        <v>48023.839999999997</v>
      </c>
      <c r="M89" s="15">
        <f>'raw data'!M97</f>
        <v>4113.6899999999996</v>
      </c>
      <c r="N89" s="15">
        <f>'raw data'!N97</f>
        <v>95.17</v>
      </c>
      <c r="O89" s="15">
        <f>'raw data'!O97</f>
        <v>1651.85</v>
      </c>
      <c r="P89" s="15">
        <f>'raw data'!P97</f>
        <v>544</v>
      </c>
      <c r="Q89" s="15">
        <f>'raw data'!Q97</f>
        <v>165912.24</v>
      </c>
      <c r="R89" s="15">
        <f>'raw data'!R97</f>
        <v>4.79</v>
      </c>
      <c r="S89" s="15">
        <f>'raw data'!S97</f>
        <v>13790.73892</v>
      </c>
      <c r="T89" s="15">
        <f>'raw data'!T97</f>
        <v>454687.93891999999</v>
      </c>
    </row>
    <row r="90" spans="1:20" x14ac:dyDescent="0.25">
      <c r="A90" s="14" t="str">
        <f t="shared" si="3"/>
        <v>5/2010</v>
      </c>
      <c r="B90" s="12">
        <f>IF('raw data'!B98&lt;&gt;"",EDATE(B89,1),"")</f>
        <v>40299</v>
      </c>
      <c r="C90" s="13">
        <f t="shared" si="4"/>
        <v>40329</v>
      </c>
      <c r="D90" t="s">
        <v>2</v>
      </c>
      <c r="E90" t="s">
        <v>2</v>
      </c>
      <c r="F90" s="15">
        <f>'raw data'!F98</f>
        <v>4086.9</v>
      </c>
      <c r="G90" s="15">
        <f>'raw data'!G98</f>
        <v>191870.46</v>
      </c>
      <c r="H90" s="15">
        <f>'raw data'!H98</f>
        <v>13758.38</v>
      </c>
      <c r="I90" s="15">
        <f>'raw data'!I98</f>
        <v>14343.55</v>
      </c>
      <c r="J90" s="15">
        <f>'raw data'!J98</f>
        <v>0</v>
      </c>
      <c r="K90" s="15">
        <f>'raw data'!K98</f>
        <v>31.73</v>
      </c>
      <c r="L90" s="15">
        <f>'raw data'!L98</f>
        <v>51308.62</v>
      </c>
      <c r="M90" s="15">
        <f>'raw data'!M98</f>
        <v>4242.7299999999996</v>
      </c>
      <c r="N90" s="15">
        <f>'raw data'!N98</f>
        <v>104.48</v>
      </c>
      <c r="O90" s="15">
        <f>'raw data'!O98</f>
        <v>1976.77</v>
      </c>
      <c r="P90" s="15">
        <f>'raw data'!P98</f>
        <v>487</v>
      </c>
      <c r="Q90" s="15">
        <f>'raw data'!Q98</f>
        <v>157813.37</v>
      </c>
      <c r="R90" s="15">
        <f>'raw data'!R98</f>
        <v>2</v>
      </c>
      <c r="S90" s="15">
        <f>'raw data'!S98</f>
        <v>9878.9552600000006</v>
      </c>
      <c r="T90" s="15">
        <f>'raw data'!T98</f>
        <v>449904.94526000001</v>
      </c>
    </row>
    <row r="91" spans="1:20" x14ac:dyDescent="0.25">
      <c r="A91" s="14" t="str">
        <f t="shared" si="3"/>
        <v>6/2010</v>
      </c>
      <c r="B91" s="12">
        <f>IF('raw data'!B99&lt;&gt;"",EDATE(B90,1),"")</f>
        <v>40330</v>
      </c>
      <c r="C91" s="13">
        <f t="shared" si="4"/>
        <v>40359</v>
      </c>
      <c r="D91" t="s">
        <v>2</v>
      </c>
      <c r="E91" t="s">
        <v>2</v>
      </c>
      <c r="F91" s="15">
        <f>'raw data'!F99</f>
        <v>4775.13</v>
      </c>
      <c r="G91" s="15">
        <f>'raw data'!G99</f>
        <v>191311.46</v>
      </c>
      <c r="H91" s="15">
        <f>'raw data'!H99</f>
        <v>12844.76</v>
      </c>
      <c r="I91" s="15">
        <f>'raw data'!I99</f>
        <v>10046.41</v>
      </c>
      <c r="J91" s="15">
        <f>'raw data'!J99</f>
        <v>0</v>
      </c>
      <c r="K91" s="15">
        <f>'raw data'!K99</f>
        <v>45</v>
      </c>
      <c r="L91" s="15">
        <f>'raw data'!L99</f>
        <v>50229.88</v>
      </c>
      <c r="M91" s="15">
        <f>'raw data'!M99</f>
        <v>4486.51</v>
      </c>
      <c r="N91" s="15">
        <f>'raw data'!N99</f>
        <v>152.36000000000001</v>
      </c>
      <c r="O91" s="15">
        <f>'raw data'!O99</f>
        <v>1757.27</v>
      </c>
      <c r="P91" s="15">
        <f>'raw data'!P99</f>
        <v>1072</v>
      </c>
      <c r="Q91" s="15">
        <f>'raw data'!Q99</f>
        <v>169646.83000000002</v>
      </c>
      <c r="R91" s="15">
        <f>'raw data'!R99</f>
        <v>0</v>
      </c>
      <c r="S91" s="15">
        <f>'raw data'!S99</f>
        <v>7437.9816799999999</v>
      </c>
      <c r="T91" s="15">
        <f>'raw data'!T99</f>
        <v>453805.59168000001</v>
      </c>
    </row>
    <row r="92" spans="1:20" x14ac:dyDescent="0.25">
      <c r="A92" s="14" t="str">
        <f t="shared" si="3"/>
        <v>7/2010</v>
      </c>
      <c r="B92" s="12">
        <f>IF('raw data'!B100&lt;&gt;"",EDATE(B91,1),"")</f>
        <v>40360</v>
      </c>
      <c r="C92" s="13">
        <f t="shared" si="4"/>
        <v>40390</v>
      </c>
      <c r="D92" t="s">
        <v>2</v>
      </c>
      <c r="E92" t="s">
        <v>2</v>
      </c>
      <c r="F92" s="15">
        <f>'raw data'!F100</f>
        <v>5557.5</v>
      </c>
      <c r="G92" s="15">
        <f>'raw data'!G100</f>
        <v>191521.39</v>
      </c>
      <c r="H92" s="15">
        <f>'raw data'!H100</f>
        <v>12545.94</v>
      </c>
      <c r="I92" s="15">
        <f>'raw data'!I100</f>
        <v>6329.51</v>
      </c>
      <c r="J92" s="15">
        <f>'raw data'!J100</f>
        <v>0</v>
      </c>
      <c r="K92" s="15">
        <f>'raw data'!K100</f>
        <v>21</v>
      </c>
      <c r="L92" s="15">
        <f>'raw data'!L100</f>
        <v>51443.85</v>
      </c>
      <c r="M92" s="15">
        <f>'raw data'!M100</f>
        <v>4502.87</v>
      </c>
      <c r="N92" s="15">
        <f>'raw data'!N100</f>
        <v>126.07</v>
      </c>
      <c r="O92" s="15">
        <f>'raw data'!O100</f>
        <v>1489.25</v>
      </c>
      <c r="P92" s="15">
        <f>'raw data'!P100</f>
        <v>487</v>
      </c>
      <c r="Q92" s="15">
        <f>'raw data'!Q100</f>
        <v>189916.71000000002</v>
      </c>
      <c r="R92" s="15">
        <f>'raw data'!R100</f>
        <v>0</v>
      </c>
      <c r="S92" s="15">
        <f>'raw data'!S100</f>
        <v>5580.6345099999999</v>
      </c>
      <c r="T92" s="15">
        <f>'raw data'!T100</f>
        <v>469521.72451000003</v>
      </c>
    </row>
    <row r="93" spans="1:20" x14ac:dyDescent="0.25">
      <c r="A93" s="14" t="str">
        <f t="shared" si="3"/>
        <v>8/2010</v>
      </c>
      <c r="B93" s="12">
        <f>IF('raw data'!B101&lt;&gt;"",EDATE(B92,1),"")</f>
        <v>40391</v>
      </c>
      <c r="C93" s="13">
        <f t="shared" si="4"/>
        <v>40421</v>
      </c>
      <c r="D93" t="s">
        <v>2</v>
      </c>
      <c r="E93" t="s">
        <v>2</v>
      </c>
      <c r="F93" s="15">
        <f>'raw data'!F101</f>
        <v>3679.28</v>
      </c>
      <c r="G93" s="15">
        <f>'raw data'!G101</f>
        <v>153315.54999999999</v>
      </c>
      <c r="H93" s="15">
        <f>'raw data'!H101</f>
        <v>11318.39</v>
      </c>
      <c r="I93" s="15">
        <f>'raw data'!I101</f>
        <v>4650.5600000000004</v>
      </c>
      <c r="J93" s="15">
        <f>'raw data'!J101</f>
        <v>0</v>
      </c>
      <c r="K93" s="15">
        <f>'raw data'!K101</f>
        <v>45</v>
      </c>
      <c r="L93" s="15">
        <f>'raw data'!L101</f>
        <v>40006.410000000003</v>
      </c>
      <c r="M93" s="15">
        <f>'raw data'!M101</f>
        <v>3395.48</v>
      </c>
      <c r="N93" s="15">
        <f>'raw data'!N101</f>
        <v>179.37</v>
      </c>
      <c r="O93" s="15">
        <f>'raw data'!O101</f>
        <v>1569.17</v>
      </c>
      <c r="P93" s="15">
        <f>'raw data'!P101</f>
        <v>1092</v>
      </c>
      <c r="Q93" s="15">
        <f>'raw data'!Q101</f>
        <v>208968.22999999998</v>
      </c>
      <c r="R93" s="15">
        <f>'raw data'!R101</f>
        <v>0</v>
      </c>
      <c r="S93" s="15">
        <f>'raw data'!S101</f>
        <v>4447.5092199999999</v>
      </c>
      <c r="T93" s="15">
        <f>'raw data'!T101</f>
        <v>432666.94921999995</v>
      </c>
    </row>
    <row r="94" spans="1:20" x14ac:dyDescent="0.25">
      <c r="A94" s="14" t="str">
        <f t="shared" si="3"/>
        <v>9/2010</v>
      </c>
      <c r="B94" s="12">
        <f>IF('raw data'!B102&lt;&gt;"",EDATE(B93,1),"")</f>
        <v>40422</v>
      </c>
      <c r="C94" s="13">
        <f t="shared" si="4"/>
        <v>40451</v>
      </c>
      <c r="D94" t="s">
        <v>2</v>
      </c>
      <c r="E94" t="s">
        <v>2</v>
      </c>
      <c r="F94" s="15">
        <f>'raw data'!F102</f>
        <v>5713.05</v>
      </c>
      <c r="G94" s="15">
        <f>'raw data'!G102</f>
        <v>179325.19</v>
      </c>
      <c r="H94" s="15">
        <f>'raw data'!H102</f>
        <v>13549.02</v>
      </c>
      <c r="I94" s="15">
        <f>'raw data'!I102</f>
        <v>10729.11</v>
      </c>
      <c r="J94" s="15">
        <f>'raw data'!J102</f>
        <v>34</v>
      </c>
      <c r="K94" s="15">
        <f>'raw data'!K102</f>
        <v>38</v>
      </c>
      <c r="L94" s="15">
        <f>'raw data'!L102</f>
        <v>48899.44</v>
      </c>
      <c r="M94" s="15">
        <f>'raw data'!M102</f>
        <v>4549.79</v>
      </c>
      <c r="N94" s="15">
        <f>'raw data'!N102</f>
        <v>114.86</v>
      </c>
      <c r="O94" s="15">
        <f>'raw data'!O102</f>
        <v>2042.92</v>
      </c>
      <c r="P94" s="15">
        <f>'raw data'!P102</f>
        <v>0</v>
      </c>
      <c r="Q94" s="15">
        <f>'raw data'!Q102</f>
        <v>150294.90000000002</v>
      </c>
      <c r="R94" s="15">
        <f>'raw data'!R102</f>
        <v>4.59</v>
      </c>
      <c r="S94" s="15">
        <f>'raw data'!S102</f>
        <v>5426.8005499999999</v>
      </c>
      <c r="T94" s="15">
        <f>'raw data'!T102</f>
        <v>420721.67054999998</v>
      </c>
    </row>
    <row r="95" spans="1:20" x14ac:dyDescent="0.25">
      <c r="A95" s="14" t="str">
        <f t="shared" si="3"/>
        <v>10/2010</v>
      </c>
      <c r="B95" s="12">
        <f>IF('raw data'!B103&lt;&gt;"",EDATE(B94,1),"")</f>
        <v>40452</v>
      </c>
      <c r="C95" s="13">
        <f t="shared" si="4"/>
        <v>40482</v>
      </c>
      <c r="D95" t="s">
        <v>2</v>
      </c>
      <c r="E95" t="s">
        <v>2</v>
      </c>
      <c r="F95" s="15">
        <f>'raw data'!F103</f>
        <v>5426.3499999999995</v>
      </c>
      <c r="G95" s="15">
        <f>'raw data'!G103</f>
        <v>174335.91</v>
      </c>
      <c r="H95" s="15">
        <f>'raw data'!H103</f>
        <v>18000.240000000002</v>
      </c>
      <c r="I95" s="15">
        <f>'raw data'!I103</f>
        <v>27624.26</v>
      </c>
      <c r="J95" s="15">
        <f>'raw data'!J103</f>
        <v>0</v>
      </c>
      <c r="K95" s="15">
        <f>'raw data'!K103</f>
        <v>16</v>
      </c>
      <c r="L95" s="15">
        <f>'raw data'!L103</f>
        <v>49552.43</v>
      </c>
      <c r="M95" s="15">
        <f>'raw data'!M103</f>
        <v>3835.04</v>
      </c>
      <c r="N95" s="15">
        <f>'raw data'!N103</f>
        <v>83.29</v>
      </c>
      <c r="O95" s="15">
        <f>'raw data'!O103</f>
        <v>1635.51</v>
      </c>
      <c r="P95" s="15">
        <f>'raw data'!P103</f>
        <v>541</v>
      </c>
      <c r="Q95" s="15">
        <f>'raw data'!Q103</f>
        <v>163020.20000000001</v>
      </c>
      <c r="R95" s="15">
        <f>'raw data'!R103</f>
        <v>0</v>
      </c>
      <c r="S95" s="15">
        <f>'raw data'!S103</f>
        <v>6950.1353499999996</v>
      </c>
      <c r="T95" s="15">
        <f>'raw data'!T103</f>
        <v>451020.36534999998</v>
      </c>
    </row>
    <row r="96" spans="1:20" x14ac:dyDescent="0.25">
      <c r="A96" s="14" t="str">
        <f t="shared" si="3"/>
        <v>11/2010</v>
      </c>
      <c r="B96" s="12">
        <f>IF('raw data'!B104&lt;&gt;"",EDATE(B95,1),"")</f>
        <v>40483</v>
      </c>
      <c r="C96" s="13">
        <f t="shared" si="4"/>
        <v>40512</v>
      </c>
      <c r="D96" t="s">
        <v>2</v>
      </c>
      <c r="E96" t="s">
        <v>2</v>
      </c>
      <c r="F96" s="15">
        <f>'raw data'!F104</f>
        <v>5337.92</v>
      </c>
      <c r="G96" s="15">
        <f>'raw data'!G104</f>
        <v>183842.37</v>
      </c>
      <c r="H96" s="15">
        <f>'raw data'!H104</f>
        <v>22883.88</v>
      </c>
      <c r="I96" s="15">
        <f>'raw data'!I104</f>
        <v>44212.71</v>
      </c>
      <c r="J96" s="15">
        <f>'raw data'!J104</f>
        <v>0</v>
      </c>
      <c r="K96" s="15">
        <f>'raw data'!K104</f>
        <v>34.49</v>
      </c>
      <c r="L96" s="15">
        <f>'raw data'!L104</f>
        <v>49038.23</v>
      </c>
      <c r="M96" s="15">
        <f>'raw data'!M104</f>
        <v>3834.35</v>
      </c>
      <c r="N96" s="15">
        <f>'raw data'!N104</f>
        <v>58.71</v>
      </c>
      <c r="O96" s="15">
        <f>'raw data'!O104</f>
        <v>1754.4</v>
      </c>
      <c r="P96" s="15">
        <f>'raw data'!P104</f>
        <v>1022</v>
      </c>
      <c r="Q96" s="15">
        <f>'raw data'!Q104</f>
        <v>188435.08000000002</v>
      </c>
      <c r="R96" s="15">
        <f>'raw data'!R104</f>
        <v>7.22</v>
      </c>
      <c r="S96" s="15">
        <f>'raw data'!S104</f>
        <v>11334.051090000001</v>
      </c>
      <c r="T96" s="15">
        <f>'raw data'!T104</f>
        <v>511795.41109000007</v>
      </c>
    </row>
    <row r="97" spans="1:20" x14ac:dyDescent="0.25">
      <c r="A97" s="14" t="str">
        <f t="shared" si="3"/>
        <v>12/2010</v>
      </c>
      <c r="B97" s="12">
        <f>IF('raw data'!B105&lt;&gt;"",EDATE(B96,1),"")</f>
        <v>40513</v>
      </c>
      <c r="C97" s="13">
        <f t="shared" si="4"/>
        <v>40543</v>
      </c>
      <c r="D97" t="s">
        <v>2</v>
      </c>
      <c r="E97" t="s">
        <v>2</v>
      </c>
      <c r="F97" s="15">
        <f>'raw data'!F105</f>
        <v>5469.36</v>
      </c>
      <c r="G97" s="15">
        <f>'raw data'!G105</f>
        <v>187404.9</v>
      </c>
      <c r="H97" s="15">
        <f>'raw data'!H105</f>
        <v>26154.83</v>
      </c>
      <c r="I97" s="15">
        <f>'raw data'!I105</f>
        <v>62444.19</v>
      </c>
      <c r="J97" s="15">
        <f>'raw data'!J105</f>
        <v>0</v>
      </c>
      <c r="K97" s="15">
        <f>'raw data'!K105</f>
        <v>42.18</v>
      </c>
      <c r="L97" s="15">
        <f>'raw data'!L105</f>
        <v>51218.66</v>
      </c>
      <c r="M97" s="15">
        <f>'raw data'!M105</f>
        <v>4054.09</v>
      </c>
      <c r="N97" s="15">
        <f>'raw data'!N105</f>
        <v>126.59</v>
      </c>
      <c r="O97" s="15">
        <f>'raw data'!O105</f>
        <v>1322.41</v>
      </c>
      <c r="P97" s="15">
        <f>'raw data'!P105</f>
        <v>986</v>
      </c>
      <c r="Q97" s="15">
        <f>'raw data'!Q105</f>
        <v>184909.66</v>
      </c>
      <c r="R97" s="15">
        <f>'raw data'!R105</f>
        <v>0</v>
      </c>
      <c r="S97" s="15">
        <f>'raw data'!S105</f>
        <v>18405.104790000001</v>
      </c>
      <c r="T97" s="15">
        <f>'raw data'!T105</f>
        <v>542537.97479000001</v>
      </c>
    </row>
    <row r="98" spans="1:20" x14ac:dyDescent="0.25">
      <c r="A98" s="14" t="str">
        <f t="shared" si="3"/>
        <v>1/2011</v>
      </c>
      <c r="B98" s="12">
        <f>IF('raw data'!B106&lt;&gt;"",EDATE(B97,1),"")</f>
        <v>40544</v>
      </c>
      <c r="C98" s="13">
        <f t="shared" si="4"/>
        <v>40574</v>
      </c>
      <c r="D98" t="s">
        <v>2</v>
      </c>
      <c r="E98" t="s">
        <v>2</v>
      </c>
      <c r="F98" s="15">
        <f>'raw data'!F106</f>
        <v>874.26503479999997</v>
      </c>
      <c r="G98" s="15">
        <f>'raw data'!G106</f>
        <v>172884.11023290001</v>
      </c>
      <c r="H98" s="15">
        <f>'raw data'!H106</f>
        <v>24119.931257849999</v>
      </c>
      <c r="I98" s="15">
        <f>'raw data'!I106</f>
        <v>56940.368949199998</v>
      </c>
      <c r="J98" s="15">
        <f>'raw data'!J106</f>
        <v>0</v>
      </c>
      <c r="K98" s="15">
        <f>'raw data'!K106</f>
        <v>37.927</v>
      </c>
      <c r="L98" s="15">
        <f>'raw data'!L106</f>
        <v>45900.480122599998</v>
      </c>
      <c r="M98" s="15">
        <f>'raw data'!M106</f>
        <v>3083.2788569999998</v>
      </c>
      <c r="N98" s="15">
        <f>'raw data'!N106</f>
        <v>51.683752599999998</v>
      </c>
      <c r="O98" s="15">
        <f>'raw data'!O106</f>
        <v>1578.54</v>
      </c>
      <c r="P98" s="15">
        <f>'raw data'!P106</f>
        <v>985</v>
      </c>
      <c r="Q98" s="15">
        <f>'raw data'!Q106</f>
        <v>168894.06531460001</v>
      </c>
      <c r="R98" s="15">
        <f>'raw data'!R106</f>
        <v>0</v>
      </c>
      <c r="S98" s="15">
        <f>'raw data'!S106</f>
        <v>18765.900000000001</v>
      </c>
      <c r="T98" s="15">
        <f>'raw data'!T106</f>
        <v>494115.55052155</v>
      </c>
    </row>
    <row r="99" spans="1:20" x14ac:dyDescent="0.25">
      <c r="A99" s="14" t="str">
        <f t="shared" si="3"/>
        <v>2/2011</v>
      </c>
      <c r="B99" s="12">
        <f>IF('raw data'!B107&lt;&gt;"",EDATE(B98,1),"")</f>
        <v>40575</v>
      </c>
      <c r="C99" s="13">
        <f t="shared" si="4"/>
        <v>40602</v>
      </c>
      <c r="D99" t="s">
        <v>2</v>
      </c>
      <c r="E99" t="s">
        <v>2</v>
      </c>
      <c r="F99" s="15">
        <f>'raw data'!F107</f>
        <v>288.68993079999996</v>
      </c>
      <c r="G99" s="15">
        <f>'raw data'!G107</f>
        <v>175511.75497459399</v>
      </c>
      <c r="H99" s="15">
        <f>'raw data'!H107</f>
        <v>24068.642825200001</v>
      </c>
      <c r="I99" s="15">
        <f>'raw data'!I107</f>
        <v>52408.768438599996</v>
      </c>
      <c r="J99" s="15">
        <f>'raw data'!J107</f>
        <v>0</v>
      </c>
      <c r="K99" s="15">
        <f>'raw data'!K107</f>
        <v>16</v>
      </c>
      <c r="L99" s="15">
        <f>'raw data'!L107</f>
        <v>44842.127726999999</v>
      </c>
      <c r="M99" s="15">
        <f>'raw data'!M107</f>
        <v>3212.6789101999998</v>
      </c>
      <c r="N99" s="15">
        <f>'raw data'!N107</f>
        <v>67.455162400000006</v>
      </c>
      <c r="O99" s="15">
        <f>'raw data'!O107</f>
        <v>1629.5730000000001</v>
      </c>
      <c r="P99" s="15">
        <f>'raw data'!P107</f>
        <v>0</v>
      </c>
      <c r="Q99" s="15">
        <f>'raw data'!Q107</f>
        <v>131669.43825840001</v>
      </c>
      <c r="R99" s="15">
        <f>'raw data'!R107</f>
        <v>0</v>
      </c>
      <c r="S99" s="15">
        <f>'raw data'!S107</f>
        <v>18101.37</v>
      </c>
      <c r="T99" s="15">
        <f>'raw data'!T107</f>
        <v>451816.499227194</v>
      </c>
    </row>
    <row r="100" spans="1:20" x14ac:dyDescent="0.25">
      <c r="A100" s="14" t="str">
        <f t="shared" si="3"/>
        <v>3/2011</v>
      </c>
      <c r="B100" s="12">
        <f>IF('raw data'!B108&lt;&gt;"",EDATE(B99,1),"")</f>
        <v>40603</v>
      </c>
      <c r="C100" s="13">
        <f t="shared" si="4"/>
        <v>40633</v>
      </c>
      <c r="D100" t="s">
        <v>2</v>
      </c>
      <c r="E100" t="s">
        <v>2</v>
      </c>
      <c r="F100" s="15">
        <f>'raw data'!F108</f>
        <v>2415.3383650000001</v>
      </c>
      <c r="G100" s="15">
        <f>'raw data'!G108</f>
        <v>188749.097185397</v>
      </c>
      <c r="H100" s="15">
        <f>'raw data'!H108</f>
        <v>21894.814207899999</v>
      </c>
      <c r="I100" s="15">
        <f>'raw data'!I108</f>
        <v>45144.626563677601</v>
      </c>
      <c r="J100" s="15">
        <f>'raw data'!J108</f>
        <v>57</v>
      </c>
      <c r="K100" s="15">
        <f>'raw data'!K108</f>
        <v>74.17</v>
      </c>
      <c r="L100" s="15">
        <f>'raw data'!L108</f>
        <v>48451.423836036403</v>
      </c>
      <c r="M100" s="15">
        <f>'raw data'!M108</f>
        <v>2981.3397323999998</v>
      </c>
      <c r="N100" s="15">
        <f>'raw data'!N108</f>
        <v>85.058735600000006</v>
      </c>
      <c r="O100" s="15">
        <f>'raw data'!O108</f>
        <v>2084.5720000000001</v>
      </c>
      <c r="P100" s="15">
        <f>'raw data'!P108</f>
        <v>0</v>
      </c>
      <c r="Q100" s="15">
        <f>'raw data'!Q108</f>
        <v>127747.2336145</v>
      </c>
      <c r="R100" s="15">
        <f>'raw data'!R108</f>
        <v>3.2091913000000001</v>
      </c>
      <c r="S100" s="15">
        <f>'raw data'!S108</f>
        <v>19201.080000000002</v>
      </c>
      <c r="T100" s="15">
        <f>'raw data'!T108</f>
        <v>458888.96343181102</v>
      </c>
    </row>
    <row r="101" spans="1:20" x14ac:dyDescent="0.25">
      <c r="A101" s="14" t="str">
        <f t="shared" si="3"/>
        <v>4/2011</v>
      </c>
      <c r="B101" s="12">
        <f>IF('raw data'!B109&lt;&gt;"",EDATE(B100,1),"")</f>
        <v>40634</v>
      </c>
      <c r="C101" s="13">
        <f t="shared" si="4"/>
        <v>40663</v>
      </c>
      <c r="D101" t="s">
        <v>2</v>
      </c>
      <c r="E101" t="s">
        <v>2</v>
      </c>
      <c r="F101" s="15">
        <f>'raw data'!F109</f>
        <v>3385.6619420000002</v>
      </c>
      <c r="G101" s="15">
        <f>'raw data'!G109</f>
        <v>172394.36652487703</v>
      </c>
      <c r="H101" s="15">
        <f>'raw data'!H109</f>
        <v>12106.81212735</v>
      </c>
      <c r="I101" s="15">
        <f>'raw data'!I109</f>
        <v>13058.5867772</v>
      </c>
      <c r="J101" s="15">
        <f>'raw data'!J109</f>
        <v>0</v>
      </c>
      <c r="K101" s="15">
        <f>'raw data'!K109</f>
        <v>16</v>
      </c>
      <c r="L101" s="15">
        <f>'raw data'!L109</f>
        <v>46396.295893000002</v>
      </c>
      <c r="M101" s="15">
        <f>'raw data'!M109</f>
        <v>3675.756378</v>
      </c>
      <c r="N101" s="15">
        <f>'raw data'!N109</f>
        <v>90.794339999999991</v>
      </c>
      <c r="O101" s="15">
        <f>'raw data'!O109</f>
        <v>1166.8310000000001</v>
      </c>
      <c r="P101" s="15">
        <f>'raw data'!P109</f>
        <v>0</v>
      </c>
      <c r="Q101" s="15">
        <f>'raw data'!Q109</f>
        <v>166907.7002856</v>
      </c>
      <c r="R101" s="15">
        <f>'raw data'!R109</f>
        <v>0</v>
      </c>
      <c r="S101" s="15">
        <f>'raw data'!S109</f>
        <v>10683.13</v>
      </c>
      <c r="T101" s="15">
        <f>'raw data'!T109</f>
        <v>429881.93526802707</v>
      </c>
    </row>
    <row r="102" spans="1:20" x14ac:dyDescent="0.25">
      <c r="A102" s="14" t="str">
        <f t="shared" si="3"/>
        <v>5/2011</v>
      </c>
      <c r="B102" s="12">
        <f>IF('raw data'!B110&lt;&gt;"",EDATE(B101,1),"")</f>
        <v>40664</v>
      </c>
      <c r="C102" s="13">
        <f t="shared" si="4"/>
        <v>40694</v>
      </c>
      <c r="D102" t="s">
        <v>2</v>
      </c>
      <c r="E102" t="s">
        <v>2</v>
      </c>
      <c r="F102" s="15">
        <f>'raw data'!F110</f>
        <v>3670.72442</v>
      </c>
      <c r="G102" s="15">
        <f>'raw data'!G110</f>
        <v>177349.97226881099</v>
      </c>
      <c r="H102" s="15">
        <f>'raw data'!H110</f>
        <v>11141.796040200001</v>
      </c>
      <c r="I102" s="15">
        <f>'raw data'!I110</f>
        <v>8251.3071459999992</v>
      </c>
      <c r="J102" s="15">
        <f>'raw data'!J110</f>
        <v>0</v>
      </c>
      <c r="K102" s="15">
        <f>'raw data'!K110</f>
        <v>41.748864999999995</v>
      </c>
      <c r="L102" s="15">
        <f>'raw data'!L110</f>
        <v>47204.883396999998</v>
      </c>
      <c r="M102" s="15">
        <f>'raw data'!M110</f>
        <v>2891.9927662999999</v>
      </c>
      <c r="N102" s="15">
        <f>'raw data'!N110</f>
        <v>88.415821500000007</v>
      </c>
      <c r="O102" s="15">
        <f>'raw data'!O110</f>
        <v>1219.652</v>
      </c>
      <c r="P102" s="15">
        <f>'raw data'!P110</f>
        <v>0</v>
      </c>
      <c r="Q102" s="15">
        <f>'raw data'!Q110</f>
        <v>149887.10688190002</v>
      </c>
      <c r="R102" s="15">
        <f>'raw data'!R110</f>
        <v>0</v>
      </c>
      <c r="S102" s="15">
        <f>'raw data'!S110</f>
        <v>8262.8700000000008</v>
      </c>
      <c r="T102" s="15">
        <f>'raw data'!T110</f>
        <v>410010.46960671101</v>
      </c>
    </row>
    <row r="103" spans="1:20" x14ac:dyDescent="0.25">
      <c r="A103" s="14" t="str">
        <f t="shared" si="3"/>
        <v>6/2011</v>
      </c>
      <c r="B103" s="12">
        <f>IF('raw data'!B111&lt;&gt;"",EDATE(B102,1),"")</f>
        <v>40695</v>
      </c>
      <c r="C103" s="13">
        <f t="shared" si="4"/>
        <v>40724</v>
      </c>
      <c r="D103" t="s">
        <v>2</v>
      </c>
      <c r="E103" t="s">
        <v>2</v>
      </c>
      <c r="F103" s="15">
        <f>'raw data'!F111</f>
        <v>3566.2682513500004</v>
      </c>
      <c r="G103" s="15">
        <f>'raw data'!G111</f>
        <v>182844.32364360002</v>
      </c>
      <c r="H103" s="15">
        <f>'raw data'!H111</f>
        <v>11652.593372449999</v>
      </c>
      <c r="I103" s="15">
        <f>'raw data'!I111</f>
        <v>7750.3600000000006</v>
      </c>
      <c r="J103" s="15">
        <f>'raw data'!J111</f>
        <v>0</v>
      </c>
      <c r="K103" s="15">
        <f>'raw data'!K111</f>
        <v>20</v>
      </c>
      <c r="L103" s="15">
        <f>'raw data'!L111</f>
        <v>49180.025088000002</v>
      </c>
      <c r="M103" s="15">
        <f>'raw data'!M111</f>
        <v>3296.1342239999999</v>
      </c>
      <c r="N103" s="15">
        <f>'raw data'!N111</f>
        <v>124.67</v>
      </c>
      <c r="O103" s="15">
        <f>'raw data'!O111</f>
        <v>1101.26</v>
      </c>
      <c r="P103" s="15">
        <f>'raw data'!P111</f>
        <v>50</v>
      </c>
      <c r="Q103" s="15">
        <f>'raw data'!Q111</f>
        <v>164290.15000000002</v>
      </c>
      <c r="R103" s="15">
        <f>'raw data'!R111</f>
        <v>0</v>
      </c>
      <c r="S103" s="15">
        <f>'raw data'!S111</f>
        <v>5845.69</v>
      </c>
      <c r="T103" s="15">
        <f>'raw data'!T111</f>
        <v>429721.47457940003</v>
      </c>
    </row>
    <row r="104" spans="1:20" x14ac:dyDescent="0.25">
      <c r="A104" s="14" t="str">
        <f t="shared" si="3"/>
        <v>7/2011</v>
      </c>
      <c r="B104" s="12">
        <f>IF('raw data'!B112&lt;&gt;"",EDATE(B103,1),"")</f>
        <v>40725</v>
      </c>
      <c r="C104" s="13">
        <f t="shared" si="4"/>
        <v>40755</v>
      </c>
      <c r="D104" t="s">
        <v>2</v>
      </c>
      <c r="E104" t="s">
        <v>2</v>
      </c>
      <c r="F104" s="15">
        <f>'raw data'!F112</f>
        <v>2881.6420499999999</v>
      </c>
      <c r="G104" s="15">
        <f>'raw data'!G112</f>
        <v>178164.86384999999</v>
      </c>
      <c r="H104" s="15">
        <f>'raw data'!H112</f>
        <v>10330.72611</v>
      </c>
      <c r="I104" s="15">
        <f>'raw data'!I112</f>
        <v>6023.75738</v>
      </c>
      <c r="J104" s="15">
        <f>'raw data'!J112</f>
        <v>0</v>
      </c>
      <c r="K104" s="15">
        <f>'raw data'!K112</f>
        <v>24</v>
      </c>
      <c r="L104" s="15">
        <f>'raw data'!L112</f>
        <v>47582.316830000003</v>
      </c>
      <c r="M104" s="15">
        <f>'raw data'!M112</f>
        <v>3386.9356000000002</v>
      </c>
      <c r="N104" s="15">
        <f>'raw data'!N112</f>
        <v>128.94999999999999</v>
      </c>
      <c r="O104" s="15">
        <f>'raw data'!O112</f>
        <v>1203.18</v>
      </c>
      <c r="P104" s="15">
        <f>'raw data'!P112</f>
        <v>0</v>
      </c>
      <c r="Q104" s="15">
        <f>'raw data'!Q112</f>
        <v>136211.38</v>
      </c>
      <c r="R104" s="15">
        <f>'raw data'!R112</f>
        <v>2</v>
      </c>
      <c r="S104" s="15">
        <f>'raw data'!S112</f>
        <v>4741.9399999999996</v>
      </c>
      <c r="T104" s="15">
        <f>'raw data'!T112</f>
        <v>390681.69182000001</v>
      </c>
    </row>
    <row r="105" spans="1:20" x14ac:dyDescent="0.25">
      <c r="A105" s="14" t="str">
        <f t="shared" si="3"/>
        <v>8/2011</v>
      </c>
      <c r="B105" s="12">
        <f>IF('raw data'!B113&lt;&gt;"",EDATE(B104,1),"")</f>
        <v>40756</v>
      </c>
      <c r="C105" s="13">
        <f t="shared" si="4"/>
        <v>40786</v>
      </c>
      <c r="D105" t="s">
        <v>2</v>
      </c>
      <c r="E105" t="s">
        <v>2</v>
      </c>
      <c r="F105" s="15">
        <f>'raw data'!F113</f>
        <v>2612.9499999999998</v>
      </c>
      <c r="G105" s="15">
        <f>'raw data'!G113</f>
        <v>153430.37</v>
      </c>
      <c r="H105" s="15">
        <f>'raw data'!H113</f>
        <v>10499.130000000001</v>
      </c>
      <c r="I105" s="15">
        <f>'raw data'!I113</f>
        <v>5498.29</v>
      </c>
      <c r="J105" s="15">
        <f>'raw data'!J113</f>
        <v>0</v>
      </c>
      <c r="K105" s="15">
        <f>'raw data'!K113</f>
        <v>41.37</v>
      </c>
      <c r="L105" s="15">
        <f>'raw data'!L113</f>
        <v>39747.06</v>
      </c>
      <c r="M105" s="15">
        <f>'raw data'!M113</f>
        <v>2720.2400000000002</v>
      </c>
      <c r="N105" s="15">
        <f>'raw data'!N113</f>
        <v>103.37</v>
      </c>
      <c r="O105" s="15">
        <f>'raw data'!O113</f>
        <v>985.97</v>
      </c>
      <c r="P105" s="15">
        <f>'raw data'!P113</f>
        <v>0</v>
      </c>
      <c r="Q105" s="15">
        <f>'raw data'!Q113</f>
        <v>162335.97</v>
      </c>
      <c r="R105" s="15">
        <f>'raw data'!R113</f>
        <v>0</v>
      </c>
      <c r="S105" s="15">
        <f>'raw data'!S113</f>
        <v>4293.7</v>
      </c>
      <c r="T105" s="15">
        <f>'raw data'!T113</f>
        <v>382268.42</v>
      </c>
    </row>
    <row r="106" spans="1:20" x14ac:dyDescent="0.25">
      <c r="A106" s="14" t="str">
        <f t="shared" si="3"/>
        <v>9/2011</v>
      </c>
      <c r="B106" s="12">
        <f>IF('raw data'!B114&lt;&gt;"",EDATE(B105,1),"")</f>
        <v>40787</v>
      </c>
      <c r="C106" s="13">
        <f t="shared" si="4"/>
        <v>40816</v>
      </c>
      <c r="D106" t="s">
        <v>2</v>
      </c>
      <c r="E106" t="s">
        <v>2</v>
      </c>
      <c r="F106" s="15">
        <f>'raw data'!F114</f>
        <v>3208.9500000000003</v>
      </c>
      <c r="G106" s="15">
        <f>'raw data'!G114</f>
        <v>170752.26</v>
      </c>
      <c r="H106" s="15">
        <f>'raw data'!H114</f>
        <v>10763.76</v>
      </c>
      <c r="I106" s="15">
        <f>'raw data'!I114</f>
        <v>8992.84</v>
      </c>
      <c r="J106" s="15">
        <f>'raw data'!J114</f>
        <v>5.59</v>
      </c>
      <c r="K106" s="15">
        <f>'raw data'!K114</f>
        <v>35.65</v>
      </c>
      <c r="L106" s="15">
        <f>'raw data'!L114</f>
        <v>45715.41</v>
      </c>
      <c r="M106" s="15">
        <f>'raw data'!M114</f>
        <v>2993.44</v>
      </c>
      <c r="N106" s="15">
        <f>'raw data'!N114</f>
        <v>138.62</v>
      </c>
      <c r="O106" s="15">
        <f>'raw data'!O114</f>
        <v>1100.83</v>
      </c>
      <c r="P106" s="15">
        <f>'raw data'!P114</f>
        <v>0</v>
      </c>
      <c r="Q106" s="15">
        <f>'raw data'!Q114</f>
        <v>143845.45000000001</v>
      </c>
      <c r="R106" s="15">
        <f>'raw data'!R114</f>
        <v>0</v>
      </c>
      <c r="S106" s="15">
        <f>'raw data'!S114</f>
        <v>5003.79</v>
      </c>
      <c r="T106" s="15">
        <f>'raw data'!T114</f>
        <v>392556.58999999997</v>
      </c>
    </row>
    <row r="107" spans="1:20" x14ac:dyDescent="0.25">
      <c r="A107" s="14" t="str">
        <f t="shared" si="3"/>
        <v>10/2011</v>
      </c>
      <c r="B107" s="12">
        <f>IF('raw data'!B115&lt;&gt;"",EDATE(B106,1),"")</f>
        <v>40817</v>
      </c>
      <c r="C107" s="13">
        <f t="shared" si="4"/>
        <v>40847</v>
      </c>
      <c r="D107" t="s">
        <v>2</v>
      </c>
      <c r="E107" t="s">
        <v>2</v>
      </c>
      <c r="F107" s="15">
        <f>'raw data'!F115</f>
        <v>3261.48</v>
      </c>
      <c r="G107" s="15">
        <f>'raw data'!G115</f>
        <v>178175.21</v>
      </c>
      <c r="H107" s="15">
        <f>'raw data'!H115</f>
        <v>14297.07</v>
      </c>
      <c r="I107" s="15">
        <f>'raw data'!I115</f>
        <v>20816.32</v>
      </c>
      <c r="J107" s="15">
        <f>'raw data'!J115</f>
        <v>25.25</v>
      </c>
      <c r="K107" s="15">
        <f>'raw data'!K115</f>
        <v>34</v>
      </c>
      <c r="L107" s="15">
        <f>'raw data'!L115</f>
        <v>48212.200000000004</v>
      </c>
      <c r="M107" s="15">
        <f>'raw data'!M115</f>
        <v>3233.4</v>
      </c>
      <c r="N107" s="15">
        <f>'raw data'!N115</f>
        <v>142.44</v>
      </c>
      <c r="O107" s="15">
        <f>'raw data'!O115</f>
        <v>1071.4000000000001</v>
      </c>
      <c r="P107" s="15">
        <f>'raw data'!P115</f>
        <v>0</v>
      </c>
      <c r="Q107" s="15">
        <f>'raw data'!Q115</f>
        <v>131166.29</v>
      </c>
      <c r="R107" s="15">
        <f>'raw data'!R115</f>
        <v>0</v>
      </c>
      <c r="S107" s="15">
        <f>'raw data'!S115</f>
        <v>5572.31</v>
      </c>
      <c r="T107" s="15">
        <f>'raw data'!T115</f>
        <v>406007.37</v>
      </c>
    </row>
    <row r="108" spans="1:20" x14ac:dyDescent="0.25">
      <c r="A108" s="14" t="str">
        <f t="shared" si="3"/>
        <v>11/2011</v>
      </c>
      <c r="B108" s="12">
        <f>IF('raw data'!B116&lt;&gt;"",EDATE(B107,1),"")</f>
        <v>40848</v>
      </c>
      <c r="C108" s="13">
        <f t="shared" si="4"/>
        <v>40877</v>
      </c>
      <c r="D108" t="s">
        <v>2</v>
      </c>
      <c r="E108" t="s">
        <v>2</v>
      </c>
      <c r="F108" s="15">
        <f>'raw data'!F116</f>
        <v>3267.3399999999997</v>
      </c>
      <c r="G108" s="15">
        <f>'raw data'!G116</f>
        <v>172768.12</v>
      </c>
      <c r="H108" s="15">
        <f>'raw data'!H116</f>
        <v>16549</v>
      </c>
      <c r="I108" s="15">
        <f>'raw data'!I116</f>
        <v>35347.19</v>
      </c>
      <c r="J108" s="15">
        <f>'raw data'!J116</f>
        <v>0</v>
      </c>
      <c r="K108" s="15">
        <f>'raw data'!K116</f>
        <v>144.14000000000001</v>
      </c>
      <c r="L108" s="15">
        <f>'raw data'!L116</f>
        <v>46162.080000000002</v>
      </c>
      <c r="M108" s="15">
        <f>'raw data'!M116</f>
        <v>2894.38</v>
      </c>
      <c r="N108" s="15">
        <f>'raw data'!N116</f>
        <v>54.4</v>
      </c>
      <c r="O108" s="15">
        <f>'raw data'!O116</f>
        <v>1501.47</v>
      </c>
      <c r="P108" s="15">
        <f>'raw data'!P116</f>
        <v>0</v>
      </c>
      <c r="Q108" s="15">
        <f>'raw data'!Q116</f>
        <v>124380.45000000001</v>
      </c>
      <c r="R108" s="15">
        <f>'raw data'!R116</f>
        <v>0</v>
      </c>
      <c r="S108" s="15">
        <f>'raw data'!S116</f>
        <v>9340.18</v>
      </c>
      <c r="T108" s="15">
        <f>'raw data'!T116</f>
        <v>412408.75</v>
      </c>
    </row>
    <row r="109" spans="1:20" x14ac:dyDescent="0.25">
      <c r="A109" s="14" t="str">
        <f t="shared" si="3"/>
        <v>12/2011</v>
      </c>
      <c r="B109" s="12">
        <f>IF('raw data'!B117&lt;&gt;"",EDATE(B108,1),"")</f>
        <v>40878</v>
      </c>
      <c r="C109" s="13">
        <f t="shared" si="4"/>
        <v>40908</v>
      </c>
      <c r="D109" t="s">
        <v>2</v>
      </c>
      <c r="E109" t="s">
        <v>2</v>
      </c>
      <c r="F109" s="15">
        <f>'raw data'!F117</f>
        <v>3130.48</v>
      </c>
      <c r="G109" s="15">
        <f>'raw data'!G117</f>
        <v>178717.97</v>
      </c>
      <c r="H109" s="15">
        <f>'raw data'!H117</f>
        <v>20269.96</v>
      </c>
      <c r="I109" s="15">
        <f>'raw data'!I117</f>
        <v>55876.090000000004</v>
      </c>
      <c r="J109" s="15">
        <f>'raw data'!J117</f>
        <v>39.42</v>
      </c>
      <c r="K109" s="15">
        <f>'raw data'!K117</f>
        <v>192</v>
      </c>
      <c r="L109" s="15">
        <f>'raw data'!L117</f>
        <v>48976.04</v>
      </c>
      <c r="M109" s="15">
        <f>'raw data'!M117</f>
        <v>3380.88</v>
      </c>
      <c r="N109" s="15">
        <f>'raw data'!N117</f>
        <v>45.14</v>
      </c>
      <c r="O109" s="15">
        <f>'raw data'!O117</f>
        <v>725.49</v>
      </c>
      <c r="P109" s="15">
        <f>'raw data'!P117</f>
        <v>0</v>
      </c>
      <c r="Q109" s="15">
        <f>'raw data'!Q117</f>
        <v>134589.53</v>
      </c>
      <c r="R109" s="15">
        <f>'raw data'!R117</f>
        <v>0</v>
      </c>
      <c r="S109" s="15">
        <f>'raw data'!S117</f>
        <v>14401.9</v>
      </c>
      <c r="T109" s="15">
        <f>'raw data'!T117</f>
        <v>460344.90000000014</v>
      </c>
    </row>
    <row r="110" spans="1:20" x14ac:dyDescent="0.25">
      <c r="A110" s="14" t="str">
        <f t="shared" si="3"/>
        <v>1/2012</v>
      </c>
      <c r="B110" s="12">
        <f>IF('raw data'!B118&lt;&gt;"",EDATE(B109,1),"")</f>
        <v>40909</v>
      </c>
      <c r="C110" s="13">
        <f t="shared" si="4"/>
        <v>40939</v>
      </c>
      <c r="D110" t="s">
        <v>2</v>
      </c>
      <c r="E110" t="s">
        <v>2</v>
      </c>
      <c r="F110" s="15">
        <f>'raw data'!F118</f>
        <v>2987.6</v>
      </c>
      <c r="G110" s="15">
        <f>'raw data'!G118</f>
        <v>166287.76</v>
      </c>
      <c r="H110" s="15">
        <f>'raw data'!H118</f>
        <v>17875.05</v>
      </c>
      <c r="I110" s="15">
        <f>'raw data'!I118</f>
        <v>54648.29</v>
      </c>
      <c r="J110" s="15">
        <f>'raw data'!J118</f>
        <v>74</v>
      </c>
      <c r="K110" s="15">
        <f>'raw data'!K118</f>
        <v>35</v>
      </c>
      <c r="L110" s="15">
        <f>'raw data'!L118</f>
        <v>44673.919999999998</v>
      </c>
      <c r="M110" s="15">
        <f>'raw data'!M118</f>
        <v>2585.0700000000002</v>
      </c>
      <c r="N110" s="15">
        <f>'raw data'!N118</f>
        <v>382.22</v>
      </c>
      <c r="O110" s="15">
        <f>'raw data'!O118</f>
        <v>974.4</v>
      </c>
      <c r="P110" s="15">
        <f>'raw data'!P118</f>
        <v>0</v>
      </c>
      <c r="Q110" s="15">
        <f>'raw data'!Q118</f>
        <v>140094.47</v>
      </c>
      <c r="R110" s="15">
        <f>'raw data'!R118</f>
        <v>1.62</v>
      </c>
      <c r="S110" s="15">
        <f>'raw data'!S118</f>
        <v>16461.36</v>
      </c>
      <c r="T110" s="15">
        <f>'raw data'!T118</f>
        <v>447080.76</v>
      </c>
    </row>
    <row r="111" spans="1:20" x14ac:dyDescent="0.25">
      <c r="A111" s="14" t="str">
        <f t="shared" si="3"/>
        <v>2/2012</v>
      </c>
      <c r="B111" s="12">
        <f>IF('raw data'!B119&lt;&gt;"",EDATE(B110,1),"")</f>
        <v>40940</v>
      </c>
      <c r="C111" s="13">
        <f t="shared" si="4"/>
        <v>40968</v>
      </c>
      <c r="D111" t="s">
        <v>2</v>
      </c>
      <c r="E111" t="s">
        <v>2</v>
      </c>
      <c r="F111" s="15">
        <f>'raw data'!F119</f>
        <v>3086.1600000000003</v>
      </c>
      <c r="G111" s="15">
        <f>'raw data'!G119</f>
        <v>171355.5</v>
      </c>
      <c r="H111" s="15">
        <f>'raw data'!H119</f>
        <v>18849.86</v>
      </c>
      <c r="I111" s="15">
        <f>'raw data'!I119</f>
        <v>59415.34</v>
      </c>
      <c r="J111" s="15">
        <f>'raw data'!J119</f>
        <v>64</v>
      </c>
      <c r="K111" s="15">
        <f>'raw data'!K119</f>
        <v>27.51</v>
      </c>
      <c r="L111" s="15">
        <f>'raw data'!L119</f>
        <v>44811.51</v>
      </c>
      <c r="M111" s="15">
        <f>'raw data'!M119</f>
        <v>2572.98</v>
      </c>
      <c r="N111" s="15">
        <f>'raw data'!N119</f>
        <v>62.4</v>
      </c>
      <c r="O111" s="15">
        <f>'raw data'!O119</f>
        <v>929.4</v>
      </c>
      <c r="P111" s="15">
        <f>'raw data'!P119</f>
        <v>0</v>
      </c>
      <c r="Q111" s="15">
        <f>'raw data'!Q119</f>
        <v>115980.18</v>
      </c>
      <c r="R111" s="15">
        <f>'raw data'!R119</f>
        <v>3.24</v>
      </c>
      <c r="S111" s="15">
        <f>'raw data'!S119</f>
        <v>19394.77</v>
      </c>
      <c r="T111" s="15">
        <f>'raw data'!T119</f>
        <v>436552.85000000003</v>
      </c>
    </row>
    <row r="112" spans="1:20" x14ac:dyDescent="0.25">
      <c r="A112" s="14" t="str">
        <f t="shared" si="3"/>
        <v>3/2012</v>
      </c>
      <c r="B112" s="12">
        <f>IF('raw data'!B120&lt;&gt;"",EDATE(B111,1),"")</f>
        <v>40969</v>
      </c>
      <c r="C112" s="13">
        <f t="shared" si="4"/>
        <v>40999</v>
      </c>
      <c r="D112" t="s">
        <v>2</v>
      </c>
      <c r="E112" t="s">
        <v>2</v>
      </c>
      <c r="F112" s="15">
        <f>'raw data'!F120</f>
        <v>2956.11</v>
      </c>
      <c r="G112" s="15">
        <f>'raw data'!G120</f>
        <v>180820.04</v>
      </c>
      <c r="H112" s="15">
        <f>'raw data'!H120</f>
        <v>11546.66</v>
      </c>
      <c r="I112" s="15">
        <f>'raw data'!I120</f>
        <v>36455.449999999997</v>
      </c>
      <c r="J112" s="15">
        <f>'raw data'!J120</f>
        <v>81.540000000000006</v>
      </c>
      <c r="K112" s="15">
        <f>'raw data'!K120</f>
        <v>49.71</v>
      </c>
      <c r="L112" s="15">
        <f>'raw data'!L120</f>
        <v>48429.65</v>
      </c>
      <c r="M112" s="15">
        <f>'raw data'!M120</f>
        <v>3060.9</v>
      </c>
      <c r="N112" s="15">
        <f>'raw data'!N120</f>
        <v>162.63</v>
      </c>
      <c r="O112" s="15">
        <f>'raw data'!O120</f>
        <v>903.06</v>
      </c>
      <c r="P112" s="15">
        <f>'raw data'!P120</f>
        <v>0</v>
      </c>
      <c r="Q112" s="15">
        <f>'raw data'!Q120</f>
        <v>100700.92</v>
      </c>
      <c r="R112" s="15">
        <f>'raw data'!R120</f>
        <v>0</v>
      </c>
      <c r="S112" s="15">
        <f>'raw data'!S120</f>
        <v>16141.25</v>
      </c>
      <c r="T112" s="15">
        <f>'raw data'!T120</f>
        <v>401307.92</v>
      </c>
    </row>
    <row r="113" spans="1:20" x14ac:dyDescent="0.25">
      <c r="A113" s="14" t="str">
        <f t="shared" si="3"/>
        <v>4/2012</v>
      </c>
      <c r="B113" s="12">
        <f>IF('raw data'!B121&lt;&gt;"",EDATE(B112,1),"")</f>
        <v>41000</v>
      </c>
      <c r="C113" s="13">
        <f t="shared" si="4"/>
        <v>41029</v>
      </c>
      <c r="D113" t="s">
        <v>2</v>
      </c>
      <c r="E113" t="s">
        <v>2</v>
      </c>
      <c r="F113" s="15">
        <f>'raw data'!F121</f>
        <v>2861.73</v>
      </c>
      <c r="G113" s="15">
        <f>'raw data'!G121</f>
        <v>166012.57</v>
      </c>
      <c r="H113" s="15">
        <f>'raw data'!H121</f>
        <v>10519.18</v>
      </c>
      <c r="I113" s="15">
        <f>'raw data'!I121</f>
        <v>27980.1</v>
      </c>
      <c r="J113" s="15">
        <f>'raw data'!J121</f>
        <v>21</v>
      </c>
      <c r="K113" s="15">
        <f>'raw data'!K121</f>
        <v>18.02</v>
      </c>
      <c r="L113" s="15">
        <f>'raw data'!L121</f>
        <v>42476.45</v>
      </c>
      <c r="M113" s="15">
        <f>'raw data'!M121</f>
        <v>2288.14</v>
      </c>
      <c r="N113" s="15">
        <f>'raw data'!N121</f>
        <v>44.76</v>
      </c>
      <c r="O113" s="15">
        <f>'raw data'!O121</f>
        <v>618.77</v>
      </c>
      <c r="P113" s="15">
        <f>'raw data'!P121</f>
        <v>0</v>
      </c>
      <c r="Q113" s="15">
        <f>'raw data'!Q121</f>
        <v>142485.75</v>
      </c>
      <c r="R113" s="15">
        <f>'raw data'!R121</f>
        <v>0</v>
      </c>
      <c r="S113" s="15">
        <f>'raw data'!S121</f>
        <v>11099.93</v>
      </c>
      <c r="T113" s="15">
        <f>'raw data'!T121</f>
        <v>406426.4</v>
      </c>
    </row>
    <row r="114" spans="1:20" x14ac:dyDescent="0.25">
      <c r="A114" s="14" t="str">
        <f t="shared" si="3"/>
        <v>5/2012</v>
      </c>
      <c r="B114" s="12">
        <f>IF('raw data'!B122&lt;&gt;"",EDATE(B113,1),"")</f>
        <v>41030</v>
      </c>
      <c r="C114" s="13">
        <f t="shared" si="4"/>
        <v>41060</v>
      </c>
      <c r="D114" t="s">
        <v>2</v>
      </c>
      <c r="E114" t="s">
        <v>2</v>
      </c>
      <c r="F114" s="15">
        <f>'raw data'!F122</f>
        <v>3089.04</v>
      </c>
      <c r="G114" s="15">
        <f>'raw data'!G122</f>
        <v>180072.03</v>
      </c>
      <c r="H114" s="15">
        <f>'raw data'!H122</f>
        <v>8925.2999999999993</v>
      </c>
      <c r="I114" s="15">
        <f>'raw data'!I122</f>
        <v>13522.62</v>
      </c>
      <c r="J114" s="15">
        <f>'raw data'!J122</f>
        <v>28</v>
      </c>
      <c r="K114" s="15">
        <f>'raw data'!K122</f>
        <v>25.1</v>
      </c>
      <c r="L114" s="15">
        <f>'raw data'!L122</f>
        <v>46725.51</v>
      </c>
      <c r="M114" s="15">
        <f>'raw data'!M122</f>
        <v>2608.02</v>
      </c>
      <c r="N114" s="15">
        <f>'raw data'!N122</f>
        <v>47.99</v>
      </c>
      <c r="O114" s="15">
        <f>'raw data'!O122</f>
        <v>760.97</v>
      </c>
      <c r="P114" s="15">
        <f>'raw data'!P122</f>
        <v>0</v>
      </c>
      <c r="Q114" s="15">
        <f>'raw data'!Q122</f>
        <v>150836.21</v>
      </c>
      <c r="R114" s="15">
        <f>'raw data'!R122</f>
        <v>0</v>
      </c>
      <c r="S114" s="15">
        <f>'raw data'!S122</f>
        <v>9708.52</v>
      </c>
      <c r="T114" s="15">
        <f>'raw data'!T122</f>
        <v>416349.31</v>
      </c>
    </row>
    <row r="115" spans="1:20" x14ac:dyDescent="0.25">
      <c r="A115" s="14" t="str">
        <f t="shared" si="3"/>
        <v>6/2012</v>
      </c>
      <c r="B115" s="12">
        <f>IF('raw data'!B123&lt;&gt;"",EDATE(B114,1),"")</f>
        <v>41061</v>
      </c>
      <c r="C115" s="13">
        <f t="shared" si="4"/>
        <v>41090</v>
      </c>
      <c r="D115" t="s">
        <v>2</v>
      </c>
      <c r="E115" t="s">
        <v>2</v>
      </c>
      <c r="F115" s="15">
        <f>'raw data'!F123</f>
        <v>3156.02</v>
      </c>
      <c r="G115" s="15">
        <f>'raw data'!G123</f>
        <v>189948.85</v>
      </c>
      <c r="H115" s="15">
        <f>'raw data'!H123</f>
        <v>8700.65</v>
      </c>
      <c r="I115" s="15">
        <f>'raw data'!I123</f>
        <v>7308.93</v>
      </c>
      <c r="J115" s="15">
        <f>'raw data'!J123</f>
        <v>23</v>
      </c>
      <c r="K115" s="15">
        <f>'raw data'!K123</f>
        <v>24.59</v>
      </c>
      <c r="L115" s="15">
        <f>'raw data'!L123</f>
        <v>49181.04</v>
      </c>
      <c r="M115" s="15">
        <f>'raw data'!M123</f>
        <v>3201.04</v>
      </c>
      <c r="N115" s="15">
        <f>'raw data'!N123</f>
        <v>73.05</v>
      </c>
      <c r="O115" s="15">
        <f>'raw data'!O123</f>
        <v>567.61</v>
      </c>
      <c r="P115" s="15">
        <f>'raw data'!P123</f>
        <v>0</v>
      </c>
      <c r="Q115" s="15">
        <f>'raw data'!Q123</f>
        <v>150115.97</v>
      </c>
      <c r="R115" s="15">
        <f>'raw data'!R123</f>
        <v>0</v>
      </c>
      <c r="S115" s="15">
        <f>'raw data'!S123</f>
        <v>6271.44</v>
      </c>
      <c r="T115" s="15">
        <f>'raw data'!T123</f>
        <v>418572.19</v>
      </c>
    </row>
    <row r="116" spans="1:20" x14ac:dyDescent="0.25">
      <c r="A116" s="14" t="str">
        <f t="shared" si="3"/>
        <v>7/2012</v>
      </c>
      <c r="B116" s="12">
        <f>IF('raw data'!B124&lt;&gt;"",EDATE(B115,1),"")</f>
        <v>41091</v>
      </c>
      <c r="C116" s="13">
        <f t="shared" si="4"/>
        <v>41121</v>
      </c>
      <c r="D116" t="s">
        <v>2</v>
      </c>
      <c r="E116" t="s">
        <v>2</v>
      </c>
      <c r="F116" s="15">
        <f>'raw data'!F124</f>
        <v>2730.72</v>
      </c>
      <c r="G116" s="15">
        <f>'raw data'!G124</f>
        <v>184720.38</v>
      </c>
      <c r="H116" s="15">
        <f>'raw data'!H124</f>
        <v>8408.6</v>
      </c>
      <c r="I116" s="15">
        <f>'raw data'!I124</f>
        <v>7349.22</v>
      </c>
      <c r="J116" s="15">
        <f>'raw data'!J124</f>
        <v>68.27</v>
      </c>
      <c r="K116" s="15">
        <f>'raw data'!K124</f>
        <v>31</v>
      </c>
      <c r="L116" s="15">
        <f>'raw data'!L124</f>
        <v>46422.11</v>
      </c>
      <c r="M116" s="15">
        <f>'raw data'!M124</f>
        <v>2571.54</v>
      </c>
      <c r="N116" s="15">
        <f>'raw data'!N124</f>
        <v>93.17</v>
      </c>
      <c r="O116" s="15">
        <f>'raw data'!O124</f>
        <v>438.12</v>
      </c>
      <c r="P116" s="15">
        <f>'raw data'!P124</f>
        <v>0</v>
      </c>
      <c r="Q116" s="15">
        <f>'raw data'!Q124</f>
        <v>153724.57999999999</v>
      </c>
      <c r="R116" s="15">
        <f>'raw data'!R124</f>
        <v>0</v>
      </c>
      <c r="S116" s="15">
        <f>'raw data'!S124</f>
        <v>4763.68</v>
      </c>
      <c r="T116" s="15">
        <f>'raw data'!T124</f>
        <v>411321.39</v>
      </c>
    </row>
    <row r="117" spans="1:20" x14ac:dyDescent="0.25">
      <c r="A117" s="14" t="str">
        <f t="shared" si="3"/>
        <v>8/2012</v>
      </c>
      <c r="B117" s="12">
        <f>IF('raw data'!B125&lt;&gt;"",EDATE(B116,1),"")</f>
        <v>41122</v>
      </c>
      <c r="C117" s="13">
        <f t="shared" si="4"/>
        <v>41152</v>
      </c>
      <c r="D117" t="s">
        <v>2</v>
      </c>
      <c r="E117" t="s">
        <v>2</v>
      </c>
      <c r="F117" s="15">
        <f>'raw data'!F125</f>
        <v>2249.4100000000003</v>
      </c>
      <c r="G117" s="15">
        <f>'raw data'!G125</f>
        <v>160973.32</v>
      </c>
      <c r="H117" s="15">
        <f>'raw data'!H125</f>
        <v>8729.56</v>
      </c>
      <c r="I117" s="15">
        <f>'raw data'!I125</f>
        <v>13445.13</v>
      </c>
      <c r="J117" s="15">
        <f>'raw data'!J125</f>
        <v>0</v>
      </c>
      <c r="K117" s="15">
        <f>'raw data'!K125</f>
        <v>2.36</v>
      </c>
      <c r="L117" s="15">
        <f>'raw data'!L125</f>
        <v>39092.54</v>
      </c>
      <c r="M117" s="15">
        <f>'raw data'!M125</f>
        <v>2113.94</v>
      </c>
      <c r="N117" s="15">
        <f>'raw data'!N125</f>
        <v>90.94</v>
      </c>
      <c r="O117" s="15">
        <f>'raw data'!O125</f>
        <v>475.57</v>
      </c>
      <c r="P117" s="15">
        <f>'raw data'!P125</f>
        <v>0</v>
      </c>
      <c r="Q117" s="15">
        <f>'raw data'!Q125</f>
        <v>156282.32</v>
      </c>
      <c r="R117" s="15">
        <f>'raw data'!R125</f>
        <v>0</v>
      </c>
      <c r="S117" s="15">
        <f>'raw data'!S125</f>
        <v>4196.09</v>
      </c>
      <c r="T117" s="15">
        <f>'raw data'!T125</f>
        <v>387651.18000000005</v>
      </c>
    </row>
    <row r="118" spans="1:20" x14ac:dyDescent="0.25">
      <c r="A118" s="14" t="str">
        <f t="shared" si="3"/>
        <v>9/2012</v>
      </c>
      <c r="B118" s="12">
        <f>IF('raw data'!B126&lt;&gt;"",EDATE(B117,1),"")</f>
        <v>41153</v>
      </c>
      <c r="C118" s="13">
        <f t="shared" si="4"/>
        <v>41182</v>
      </c>
      <c r="D118" t="s">
        <v>2</v>
      </c>
      <c r="E118" t="s">
        <v>2</v>
      </c>
      <c r="F118" s="15">
        <f>'raw data'!F126</f>
        <v>2565.0500000000002</v>
      </c>
      <c r="G118" s="15">
        <f>'raw data'!G126</f>
        <v>168639.54</v>
      </c>
      <c r="H118" s="15">
        <f>'raw data'!H126</f>
        <v>7012.55</v>
      </c>
      <c r="I118" s="15">
        <f>'raw data'!I126</f>
        <v>14885.97</v>
      </c>
      <c r="J118" s="15">
        <f>'raw data'!J126</f>
        <v>0</v>
      </c>
      <c r="K118" s="15">
        <f>'raw data'!K126</f>
        <v>31.3</v>
      </c>
      <c r="L118" s="15">
        <f>'raw data'!L126</f>
        <v>43479.46</v>
      </c>
      <c r="M118" s="15">
        <f>'raw data'!M126</f>
        <v>2320.0500000000002</v>
      </c>
      <c r="N118" s="15">
        <f>'raw data'!N126</f>
        <v>114.75</v>
      </c>
      <c r="O118" s="15">
        <f>'raw data'!O126</f>
        <v>442.18</v>
      </c>
      <c r="P118" s="15">
        <f>'raw data'!P126</f>
        <v>0</v>
      </c>
      <c r="Q118" s="15">
        <f>'raw data'!Q126</f>
        <v>173958.57</v>
      </c>
      <c r="R118" s="15">
        <f>'raw data'!R126</f>
        <v>0</v>
      </c>
      <c r="S118" s="15">
        <f>'raw data'!S126</f>
        <v>4122.1099999999997</v>
      </c>
      <c r="T118" s="15">
        <f>'raw data'!T126</f>
        <v>417571.53</v>
      </c>
    </row>
    <row r="119" spans="1:20" x14ac:dyDescent="0.25">
      <c r="A119" s="14" t="str">
        <f t="shared" si="3"/>
        <v>10/2012</v>
      </c>
      <c r="B119" s="12">
        <f>IF('raw data'!B127&lt;&gt;"",EDATE(B118,1),"")</f>
        <v>41183</v>
      </c>
      <c r="C119" s="13">
        <f t="shared" si="4"/>
        <v>41213</v>
      </c>
      <c r="D119" t="s">
        <v>2</v>
      </c>
      <c r="E119" t="s">
        <v>2</v>
      </c>
      <c r="F119" s="15">
        <f>'raw data'!F127</f>
        <v>2923.39</v>
      </c>
      <c r="G119" s="15">
        <f>'raw data'!G127</f>
        <v>187249.05</v>
      </c>
      <c r="H119" s="15">
        <f>'raw data'!H127</f>
        <v>10976.39</v>
      </c>
      <c r="I119" s="15">
        <f>'raw data'!I127</f>
        <v>23469.55</v>
      </c>
      <c r="J119" s="15">
        <f>'raw data'!J127</f>
        <v>0</v>
      </c>
      <c r="K119" s="15">
        <f>'raw data'!K127</f>
        <v>21.36</v>
      </c>
      <c r="L119" s="15">
        <f>'raw data'!L127</f>
        <v>47061.71</v>
      </c>
      <c r="M119" s="15">
        <f>'raw data'!M127</f>
        <v>2774.31</v>
      </c>
      <c r="N119" s="15">
        <f>'raw data'!N127</f>
        <v>50.81</v>
      </c>
      <c r="O119" s="15">
        <f>'raw data'!O127</f>
        <v>613.83000000000004</v>
      </c>
      <c r="P119" s="15">
        <f>'raw data'!P127</f>
        <v>0</v>
      </c>
      <c r="Q119" s="15">
        <f>'raw data'!Q127</f>
        <v>180917.39</v>
      </c>
      <c r="R119" s="15">
        <f>'raw data'!R127</f>
        <v>0</v>
      </c>
      <c r="S119" s="15">
        <f>'raw data'!S127</f>
        <v>6078.4</v>
      </c>
      <c r="T119" s="15">
        <f>'raw data'!T127</f>
        <v>462136.19</v>
      </c>
    </row>
    <row r="120" spans="1:20" x14ac:dyDescent="0.25">
      <c r="A120" s="14" t="str">
        <f t="shared" si="3"/>
        <v>11/2012</v>
      </c>
      <c r="B120" s="12">
        <f>IF('raw data'!B128&lt;&gt;"",EDATE(B119,1),"")</f>
        <v>41214</v>
      </c>
      <c r="C120" s="13">
        <f t="shared" si="4"/>
        <v>41243</v>
      </c>
      <c r="D120" t="s">
        <v>2</v>
      </c>
      <c r="E120" t="s">
        <v>2</v>
      </c>
      <c r="F120" s="15">
        <f>'raw data'!F128</f>
        <v>2702.52</v>
      </c>
      <c r="G120" s="15">
        <f>'raw data'!G128</f>
        <v>176606.09</v>
      </c>
      <c r="H120" s="15">
        <f>'raw data'!H128</f>
        <v>12009.98</v>
      </c>
      <c r="I120" s="15">
        <f>'raw data'!I128</f>
        <v>39935.599999999999</v>
      </c>
      <c r="J120" s="15">
        <f>'raw data'!J128</f>
        <v>0</v>
      </c>
      <c r="K120" s="15">
        <f>'raw data'!K128</f>
        <v>21.57</v>
      </c>
      <c r="L120" s="15">
        <f>'raw data'!L128</f>
        <v>44646.38</v>
      </c>
      <c r="M120" s="15">
        <f>'raw data'!M128</f>
        <v>2210.69</v>
      </c>
      <c r="N120" s="15">
        <f>'raw data'!N128</f>
        <v>37.15</v>
      </c>
      <c r="O120" s="15">
        <f>'raw data'!O128</f>
        <v>573.72</v>
      </c>
      <c r="P120" s="15">
        <f>'raw data'!P128</f>
        <v>0</v>
      </c>
      <c r="Q120" s="15">
        <f>'raw data'!Q128</f>
        <v>131346.97</v>
      </c>
      <c r="R120" s="15">
        <f>'raw data'!R128</f>
        <v>0</v>
      </c>
      <c r="S120" s="15">
        <f>'raw data'!S128</f>
        <v>9508.73</v>
      </c>
      <c r="T120" s="15">
        <f>'raw data'!T128</f>
        <v>419599.4</v>
      </c>
    </row>
    <row r="121" spans="1:20" x14ac:dyDescent="0.25">
      <c r="A121" s="14" t="str">
        <f t="shared" si="3"/>
        <v>12/2012</v>
      </c>
      <c r="B121" s="12">
        <f>IF('raw data'!B129&lt;&gt;"",EDATE(B120,1),"")</f>
        <v>41244</v>
      </c>
      <c r="C121" s="13">
        <f t="shared" si="4"/>
        <v>41274</v>
      </c>
      <c r="D121" t="s">
        <v>2</v>
      </c>
      <c r="E121" t="s">
        <v>2</v>
      </c>
      <c r="F121" s="15">
        <f>'raw data'!F129</f>
        <v>2192.63</v>
      </c>
      <c r="G121" s="15">
        <f>'raw data'!G129</f>
        <v>182826.02</v>
      </c>
      <c r="H121" s="15">
        <f>'raw data'!H129</f>
        <v>12983.59</v>
      </c>
      <c r="I121" s="15">
        <f>'raw data'!I129</f>
        <v>51202.78</v>
      </c>
      <c r="J121" s="15">
        <f>'raw data'!J129</f>
        <v>0</v>
      </c>
      <c r="K121" s="15">
        <f>'raw data'!K129</f>
        <v>54.98</v>
      </c>
      <c r="L121" s="15">
        <f>'raw data'!L129</f>
        <v>47658.46</v>
      </c>
      <c r="M121" s="15">
        <f>'raw data'!M129</f>
        <v>2625.75</v>
      </c>
      <c r="N121" s="15">
        <f>'raw data'!N129</f>
        <v>42.6</v>
      </c>
      <c r="O121" s="15">
        <f>'raw data'!O129</f>
        <v>489.35</v>
      </c>
      <c r="P121" s="15">
        <f>'raw data'!P129</f>
        <v>0</v>
      </c>
      <c r="Q121" s="15">
        <f>'raw data'!Q129</f>
        <v>168354.52</v>
      </c>
      <c r="R121" s="15">
        <f>'raw data'!R129</f>
        <v>0</v>
      </c>
      <c r="S121" s="15">
        <f>'raw data'!S129</f>
        <v>13893.54</v>
      </c>
      <c r="T121" s="15">
        <f>'raw data'!T129</f>
        <v>482324.21999999991</v>
      </c>
    </row>
    <row r="122" spans="1:20" x14ac:dyDescent="0.25">
      <c r="A122" s="14" t="str">
        <f t="shared" si="3"/>
        <v>1/2013</v>
      </c>
      <c r="B122" s="12">
        <f>IF('raw data'!B130&lt;&gt;"",EDATE(B121,1),"")</f>
        <v>41275</v>
      </c>
      <c r="C122" s="13">
        <f t="shared" si="4"/>
        <v>41305</v>
      </c>
      <c r="D122" t="s">
        <v>2</v>
      </c>
      <c r="E122" t="s">
        <v>2</v>
      </c>
      <c r="F122" s="15">
        <f>'raw data'!F130</f>
        <v>211.5</v>
      </c>
      <c r="G122" s="15">
        <f>'raw data'!G130</f>
        <v>174895.25</v>
      </c>
      <c r="H122" s="15">
        <f>'raw data'!H130</f>
        <v>15117.04</v>
      </c>
      <c r="I122" s="15">
        <f>'raw data'!I130</f>
        <v>58686.22</v>
      </c>
      <c r="J122" s="15">
        <f>'raw data'!J130</f>
        <v>0</v>
      </c>
      <c r="K122" s="15">
        <f>'raw data'!K130</f>
        <v>20</v>
      </c>
      <c r="L122" s="15">
        <f>'raw data'!L130</f>
        <v>42785.090000000004</v>
      </c>
      <c r="M122" s="15">
        <f>'raw data'!M130</f>
        <v>1806.15</v>
      </c>
      <c r="N122" s="15">
        <f>'raw data'!N130</f>
        <v>35.26</v>
      </c>
      <c r="O122" s="15">
        <f>'raw data'!O130</f>
        <v>675</v>
      </c>
      <c r="P122" s="15">
        <f>'raw data'!P130</f>
        <v>0</v>
      </c>
      <c r="Q122" s="15">
        <f>'raw data'!Q130</f>
        <v>116564.81</v>
      </c>
      <c r="R122" s="15">
        <f>'raw data'!R130</f>
        <v>0</v>
      </c>
      <c r="S122" s="15">
        <f>'raw data'!S130</f>
        <v>17200.099999999999</v>
      </c>
      <c r="T122" s="15">
        <f>'raw data'!T130</f>
        <v>427996.42</v>
      </c>
    </row>
    <row r="123" spans="1:20" x14ac:dyDescent="0.25">
      <c r="A123" s="14" t="str">
        <f t="shared" si="3"/>
        <v>2/2013</v>
      </c>
      <c r="B123" s="12">
        <f>IF('raw data'!B131&lt;&gt;"",EDATE(B122,1),"")</f>
        <v>41306</v>
      </c>
      <c r="C123" s="13">
        <f t="shared" si="4"/>
        <v>41333</v>
      </c>
      <c r="D123" t="s">
        <v>2</v>
      </c>
      <c r="E123" t="s">
        <v>2</v>
      </c>
      <c r="F123" s="15">
        <f>'raw data'!F131</f>
        <v>214.47</v>
      </c>
      <c r="G123" s="15">
        <f>'raw data'!G131</f>
        <v>168480.36000000002</v>
      </c>
      <c r="H123" s="15">
        <f>'raw data'!H131</f>
        <v>14086.49</v>
      </c>
      <c r="I123" s="15">
        <f>'raw data'!I131</f>
        <v>48958.94</v>
      </c>
      <c r="J123" s="15">
        <f>'raw data'!J131</f>
        <v>0</v>
      </c>
      <c r="K123" s="15">
        <f>'raw data'!K131</f>
        <v>16</v>
      </c>
      <c r="L123" s="15">
        <f>'raw data'!L131</f>
        <v>41154.370000000003</v>
      </c>
      <c r="M123" s="15">
        <f>'raw data'!M131</f>
        <v>1920.6000000000001</v>
      </c>
      <c r="N123" s="15">
        <f>'raw data'!N131</f>
        <v>42.99</v>
      </c>
      <c r="O123" s="15">
        <f>'raw data'!O131</f>
        <v>515.62</v>
      </c>
      <c r="P123" s="15">
        <f>'raw data'!P131</f>
        <v>570.63</v>
      </c>
      <c r="Q123" s="15">
        <f>'raw data'!Q131</f>
        <v>111207.46</v>
      </c>
      <c r="R123" s="15">
        <f>'raw data'!R131</f>
        <v>0</v>
      </c>
      <c r="S123" s="15">
        <f>'raw data'!S131</f>
        <v>15358.17</v>
      </c>
      <c r="T123" s="15">
        <f>'raw data'!T131</f>
        <v>402526.10000000003</v>
      </c>
    </row>
    <row r="124" spans="1:20" x14ac:dyDescent="0.25">
      <c r="A124" s="14" t="str">
        <f t="shared" si="3"/>
        <v>3/2013</v>
      </c>
      <c r="B124" s="12">
        <f>IF('raw data'!B132&lt;&gt;"",EDATE(B123,1),"")</f>
        <v>41334</v>
      </c>
      <c r="C124" s="13">
        <f t="shared" si="4"/>
        <v>41364</v>
      </c>
      <c r="D124" t="s">
        <v>2</v>
      </c>
      <c r="E124" t="s">
        <v>2</v>
      </c>
      <c r="F124" s="15">
        <f>'raw data'!F132</f>
        <v>167.73999999999998</v>
      </c>
      <c r="G124" s="15">
        <f>'raw data'!G132</f>
        <v>178174.66</v>
      </c>
      <c r="H124" s="15">
        <f>'raw data'!H132</f>
        <v>12297.35</v>
      </c>
      <c r="I124" s="15">
        <f>'raw data'!I132</f>
        <v>46195.58</v>
      </c>
      <c r="J124" s="15">
        <f>'raw data'!J132</f>
        <v>25</v>
      </c>
      <c r="K124" s="15">
        <f>'raw data'!K132</f>
        <v>8</v>
      </c>
      <c r="L124" s="15">
        <f>'raw data'!L132</f>
        <v>44128.15</v>
      </c>
      <c r="M124" s="15">
        <f>'raw data'!M132</f>
        <v>2206.98</v>
      </c>
      <c r="N124" s="15">
        <f>'raw data'!N132</f>
        <v>52.910000000000004</v>
      </c>
      <c r="O124" s="15">
        <f>'raw data'!O132</f>
        <v>610.74</v>
      </c>
      <c r="P124" s="15">
        <f>'raw data'!P132</f>
        <v>0</v>
      </c>
      <c r="Q124" s="15">
        <f>'raw data'!Q132</f>
        <v>117622.01000000001</v>
      </c>
      <c r="R124" s="15">
        <f>'raw data'!R132</f>
        <v>0</v>
      </c>
      <c r="S124" s="15">
        <f>'raw data'!S132</f>
        <v>15277.91</v>
      </c>
      <c r="T124" s="15">
        <f>'raw data'!T132</f>
        <v>416767.02999999997</v>
      </c>
    </row>
    <row r="125" spans="1:20" x14ac:dyDescent="0.25">
      <c r="A125" s="14" t="str">
        <f t="shared" si="3"/>
        <v>4/2013</v>
      </c>
      <c r="B125" s="12">
        <f>IF('raw data'!B133&lt;&gt;"",EDATE(B124,1),"")</f>
        <v>41365</v>
      </c>
      <c r="C125" s="13">
        <f t="shared" si="4"/>
        <v>41394</v>
      </c>
      <c r="D125" t="s">
        <v>2</v>
      </c>
      <c r="E125" t="s">
        <v>2</v>
      </c>
      <c r="F125" s="15">
        <f>'raw data'!F133</f>
        <v>239.77</v>
      </c>
      <c r="G125" s="15">
        <f>'raw data'!G133</f>
        <v>182549.05000000002</v>
      </c>
      <c r="H125" s="15">
        <f>'raw data'!H133</f>
        <v>11078.74</v>
      </c>
      <c r="I125" s="15">
        <f>'raw data'!I133</f>
        <v>27905.21</v>
      </c>
      <c r="J125" s="15">
        <f>'raw data'!J133</f>
        <v>25</v>
      </c>
      <c r="K125" s="15">
        <f>'raw data'!K133</f>
        <v>16</v>
      </c>
      <c r="L125" s="15">
        <f>'raw data'!L133</f>
        <v>45105.75</v>
      </c>
      <c r="M125" s="15">
        <f>'raw data'!M133</f>
        <v>2190.62</v>
      </c>
      <c r="N125" s="15">
        <f>'raw data'!N133</f>
        <v>70.13</v>
      </c>
      <c r="O125" s="15">
        <f>'raw data'!O133</f>
        <v>731.71</v>
      </c>
      <c r="P125" s="15">
        <f>'raw data'!P133</f>
        <v>0</v>
      </c>
      <c r="Q125" s="15">
        <f>'raw data'!Q133</f>
        <v>107945.33</v>
      </c>
      <c r="R125" s="15">
        <f>'raw data'!R133</f>
        <v>2</v>
      </c>
      <c r="S125" s="15">
        <f>'raw data'!S133</f>
        <v>13802.39</v>
      </c>
      <c r="T125" s="15">
        <f>'raw data'!T133</f>
        <v>391661.70000000007</v>
      </c>
    </row>
    <row r="126" spans="1:20" x14ac:dyDescent="0.25">
      <c r="A126" s="14" t="str">
        <f t="shared" si="3"/>
        <v>5/2013</v>
      </c>
      <c r="B126" s="12">
        <f>IF('raw data'!B134&lt;&gt;"",EDATE(B125,1),"")</f>
        <v>41395</v>
      </c>
      <c r="C126" s="13">
        <f t="shared" si="4"/>
        <v>41425</v>
      </c>
      <c r="D126" t="s">
        <v>2</v>
      </c>
      <c r="E126" t="s">
        <v>2</v>
      </c>
      <c r="F126" s="15">
        <f>'raw data'!F134</f>
        <v>210.95000000000002</v>
      </c>
      <c r="G126" s="15">
        <f>'raw data'!G134</f>
        <v>180485.52</v>
      </c>
      <c r="H126" s="15">
        <f>'raw data'!H134</f>
        <v>8554.57</v>
      </c>
      <c r="I126" s="15">
        <f>'raw data'!I134</f>
        <v>13169.62</v>
      </c>
      <c r="J126" s="15">
        <f>'raw data'!J134</f>
        <v>0</v>
      </c>
      <c r="K126" s="15">
        <f>'raw data'!K134</f>
        <v>16</v>
      </c>
      <c r="L126" s="15">
        <f>'raw data'!L134</f>
        <v>44532.88</v>
      </c>
      <c r="M126" s="15">
        <f>'raw data'!M134</f>
        <v>2346.48</v>
      </c>
      <c r="N126" s="15">
        <f>'raw data'!N134</f>
        <v>56.550000000000004</v>
      </c>
      <c r="O126" s="15">
        <f>'raw data'!O134</f>
        <v>571.21</v>
      </c>
      <c r="P126" s="15">
        <f>'raw data'!P134</f>
        <v>0</v>
      </c>
      <c r="Q126" s="15">
        <f>'raw data'!Q134</f>
        <v>113367.06000000001</v>
      </c>
      <c r="R126" s="15">
        <f>'raw data'!R134</f>
        <v>0</v>
      </c>
      <c r="S126" s="15">
        <f>'raw data'!S134</f>
        <v>9570.75</v>
      </c>
      <c r="T126" s="15">
        <f>'raw data'!T134</f>
        <v>372881.58999999997</v>
      </c>
    </row>
    <row r="127" spans="1:20" x14ac:dyDescent="0.25">
      <c r="A127" s="14" t="str">
        <f t="shared" si="3"/>
        <v>6/2013</v>
      </c>
      <c r="B127" s="12">
        <f>IF('raw data'!B135&lt;&gt;"",EDATE(B126,1),"")</f>
        <v>41426</v>
      </c>
      <c r="C127" s="13">
        <f t="shared" si="4"/>
        <v>41455</v>
      </c>
      <c r="D127" t="s">
        <v>2</v>
      </c>
      <c r="E127" t="s">
        <v>2</v>
      </c>
      <c r="F127" s="15">
        <f>'raw data'!F135</f>
        <v>177.84</v>
      </c>
      <c r="G127" s="15">
        <f>'raw data'!G135</f>
        <v>180933.2</v>
      </c>
      <c r="H127" s="15">
        <f>'raw data'!H135</f>
        <v>7934.46</v>
      </c>
      <c r="I127" s="15">
        <f>'raw data'!I135</f>
        <v>7914.28</v>
      </c>
      <c r="J127" s="15">
        <f>'raw data'!J135</f>
        <v>0.03</v>
      </c>
      <c r="K127" s="15">
        <f>'raw data'!K135</f>
        <v>16</v>
      </c>
      <c r="L127" s="15">
        <f>'raw data'!L135</f>
        <v>44484.83</v>
      </c>
      <c r="M127" s="15">
        <f>'raw data'!M135</f>
        <v>2290.42</v>
      </c>
      <c r="N127" s="15">
        <f>'raw data'!N135</f>
        <v>71.100000000000009</v>
      </c>
      <c r="O127" s="15">
        <f>'raw data'!O135</f>
        <v>429.1</v>
      </c>
      <c r="P127" s="15">
        <f>'raw data'!P135</f>
        <v>0</v>
      </c>
      <c r="Q127" s="15">
        <f>'raw data'!Q135</f>
        <v>140426.4</v>
      </c>
      <c r="R127" s="15">
        <f>'raw data'!R135</f>
        <v>0</v>
      </c>
      <c r="S127" s="15">
        <f>'raw data'!S135</f>
        <v>5900.76</v>
      </c>
      <c r="T127" s="15">
        <f>'raw data'!T135</f>
        <v>390578.42</v>
      </c>
    </row>
    <row r="128" spans="1:20" x14ac:dyDescent="0.25">
      <c r="A128" s="14" t="str">
        <f t="shared" si="3"/>
        <v>7/2013</v>
      </c>
      <c r="B128" s="12">
        <f>IF('raw data'!B136&lt;&gt;"",EDATE(B127,1),"")</f>
        <v>41456</v>
      </c>
      <c r="C128" s="13">
        <f t="shared" si="4"/>
        <v>41486</v>
      </c>
      <c r="D128" t="s">
        <v>2</v>
      </c>
      <c r="E128" t="s">
        <v>2</v>
      </c>
      <c r="F128" s="15">
        <f>'raw data'!F136</f>
        <v>168.11</v>
      </c>
      <c r="G128" s="15">
        <f>'raw data'!G136</f>
        <v>187804</v>
      </c>
      <c r="H128" s="15">
        <f>'raw data'!H136</f>
        <v>7995.59</v>
      </c>
      <c r="I128" s="15">
        <f>'raw data'!I136</f>
        <v>6732.17</v>
      </c>
      <c r="J128" s="15">
        <f>'raw data'!J136</f>
        <v>0</v>
      </c>
      <c r="K128" s="15">
        <f>'raw data'!K136</f>
        <v>20</v>
      </c>
      <c r="L128" s="15">
        <f>'raw data'!L136</f>
        <v>45941.24</v>
      </c>
      <c r="M128" s="15">
        <f>'raw data'!M136</f>
        <v>2420.5300000000002</v>
      </c>
      <c r="N128" s="15">
        <f>'raw data'!N136</f>
        <v>74.150000000000006</v>
      </c>
      <c r="O128" s="15">
        <f>'raw data'!O136</f>
        <v>581.66999999999996</v>
      </c>
      <c r="P128" s="15">
        <f>'raw data'!P136</f>
        <v>0</v>
      </c>
      <c r="Q128" s="15">
        <f>'raw data'!Q136</f>
        <v>152031.59</v>
      </c>
      <c r="R128" s="15">
        <f>'raw data'!R136</f>
        <v>0</v>
      </c>
      <c r="S128" s="15">
        <f>'raw data'!S136</f>
        <v>5246.58</v>
      </c>
      <c r="T128" s="15">
        <f>'raw data'!T136</f>
        <v>409015.63000000006</v>
      </c>
    </row>
    <row r="129" spans="1:20" x14ac:dyDescent="0.25">
      <c r="A129" s="14" t="str">
        <f t="shared" si="3"/>
        <v>8/2013</v>
      </c>
      <c r="B129" s="12">
        <f>IF('raw data'!B137&lt;&gt;"",EDATE(B128,1),"")</f>
        <v>41487</v>
      </c>
      <c r="C129" s="13">
        <f t="shared" si="4"/>
        <v>41517</v>
      </c>
      <c r="D129" t="s">
        <v>2</v>
      </c>
      <c r="E129" t="s">
        <v>2</v>
      </c>
      <c r="F129" s="15">
        <f>'raw data'!F137</f>
        <v>171.68</v>
      </c>
      <c r="G129" s="15">
        <f>'raw data'!G137</f>
        <v>154884.76</v>
      </c>
      <c r="H129" s="15">
        <f>'raw data'!H137</f>
        <v>6744.87</v>
      </c>
      <c r="I129" s="15">
        <f>'raw data'!I137</f>
        <v>5598.39</v>
      </c>
      <c r="J129" s="15">
        <f>'raw data'!J137</f>
        <v>139.47</v>
      </c>
      <c r="K129" s="15">
        <f>'raw data'!K137</f>
        <v>19.53</v>
      </c>
      <c r="L129" s="15">
        <f>'raw data'!L137</f>
        <v>37040.19</v>
      </c>
      <c r="M129" s="15">
        <f>'raw data'!M137</f>
        <v>1996.06</v>
      </c>
      <c r="N129" s="15">
        <f>'raw data'!N137</f>
        <v>80.210000000000008</v>
      </c>
      <c r="O129" s="15">
        <f>'raw data'!O137</f>
        <v>357.81</v>
      </c>
      <c r="P129" s="15">
        <f>'raw data'!P137</f>
        <v>0</v>
      </c>
      <c r="Q129" s="15">
        <f>'raw data'!Q137</f>
        <v>154018.85999999999</v>
      </c>
      <c r="R129" s="15">
        <f>'raw data'!R137</f>
        <v>0</v>
      </c>
      <c r="S129" s="15">
        <f>'raw data'!S137</f>
        <v>3730.53</v>
      </c>
      <c r="T129" s="15">
        <f>'raw data'!T137</f>
        <v>364782.36000000004</v>
      </c>
    </row>
    <row r="130" spans="1:20" x14ac:dyDescent="0.25">
      <c r="A130" s="14" t="str">
        <f t="shared" si="3"/>
        <v>9/2013</v>
      </c>
      <c r="B130" s="12">
        <f>IF('raw data'!B138&lt;&gt;"",EDATE(B129,1),"")</f>
        <v>41518</v>
      </c>
      <c r="C130" s="13">
        <f t="shared" si="4"/>
        <v>41547</v>
      </c>
      <c r="D130" t="s">
        <v>2</v>
      </c>
      <c r="E130" t="s">
        <v>2</v>
      </c>
      <c r="F130" s="15">
        <f>'raw data'!F138</f>
        <v>159.87</v>
      </c>
      <c r="G130" s="15">
        <f>'raw data'!G138</f>
        <v>169836.43</v>
      </c>
      <c r="H130" s="15">
        <f>'raw data'!H138</f>
        <v>7434.95</v>
      </c>
      <c r="I130" s="15">
        <f>'raw data'!I138</f>
        <v>9387.9500000000007</v>
      </c>
      <c r="J130" s="15">
        <f>'raw data'!J138</f>
        <v>30.36</v>
      </c>
      <c r="K130" s="15">
        <f>'raw data'!K138</f>
        <v>16</v>
      </c>
      <c r="L130" s="15">
        <f>'raw data'!L138</f>
        <v>41711.5</v>
      </c>
      <c r="M130" s="15">
        <f>'raw data'!M138</f>
        <v>2106.5500000000002</v>
      </c>
      <c r="N130" s="15">
        <f>'raw data'!N138</f>
        <v>70.7</v>
      </c>
      <c r="O130" s="15">
        <f>'raw data'!O138</f>
        <v>468.88</v>
      </c>
      <c r="P130" s="15">
        <f>'raw data'!P138</f>
        <v>0</v>
      </c>
      <c r="Q130" s="15">
        <f>'raw data'!Q138</f>
        <v>114898.78000000001</v>
      </c>
      <c r="R130" s="15">
        <f>'raw data'!R138</f>
        <v>0</v>
      </c>
      <c r="S130" s="15">
        <f>'raw data'!S138</f>
        <v>4528.72</v>
      </c>
      <c r="T130" s="15">
        <f>'raw data'!T138</f>
        <v>350650.69</v>
      </c>
    </row>
    <row r="131" spans="1:20" x14ac:dyDescent="0.25">
      <c r="A131" s="14" t="str">
        <f t="shared" si="3"/>
        <v>10/2013</v>
      </c>
      <c r="B131" s="12">
        <f>IF('raw data'!B139&lt;&gt;"",EDATE(B130,1),"")</f>
        <v>41548</v>
      </c>
      <c r="C131" s="13">
        <f t="shared" si="4"/>
        <v>41578</v>
      </c>
      <c r="D131" t="s">
        <v>2</v>
      </c>
      <c r="E131" t="s">
        <v>2</v>
      </c>
      <c r="F131" s="15">
        <f>'raw data'!F139</f>
        <v>148.71</v>
      </c>
      <c r="G131" s="15">
        <f>'raw data'!G139</f>
        <v>186959.62</v>
      </c>
      <c r="H131" s="15">
        <f>'raw data'!H139</f>
        <v>10118.93</v>
      </c>
      <c r="I131" s="15">
        <f>'raw data'!I139</f>
        <v>23224.71</v>
      </c>
      <c r="J131" s="15">
        <f>'raw data'!J139</f>
        <v>0.03</v>
      </c>
      <c r="K131" s="15">
        <f>'raw data'!K139</f>
        <v>16</v>
      </c>
      <c r="L131" s="15">
        <f>'raw data'!L139</f>
        <v>45964.72</v>
      </c>
      <c r="M131" s="15">
        <f>'raw data'!M139</f>
        <v>2322.14</v>
      </c>
      <c r="N131" s="15">
        <f>'raw data'!N139</f>
        <v>43</v>
      </c>
      <c r="O131" s="15">
        <f>'raw data'!O139</f>
        <v>446.74</v>
      </c>
      <c r="P131" s="15">
        <f>'raw data'!P139</f>
        <v>0</v>
      </c>
      <c r="Q131" s="15">
        <f>'raw data'!Q139</f>
        <v>133529.1</v>
      </c>
      <c r="R131" s="15">
        <f>'raw data'!R139</f>
        <v>0</v>
      </c>
      <c r="S131" s="15">
        <f>'raw data'!S139</f>
        <v>5747.65</v>
      </c>
      <c r="T131" s="15">
        <f>'raw data'!T139</f>
        <v>408521.35</v>
      </c>
    </row>
    <row r="132" spans="1:20" x14ac:dyDescent="0.25">
      <c r="A132" s="14" t="str">
        <f t="shared" ref="A132:A195" si="5">CONCATENATE(MONTH(B132),"/",YEAR(B132))</f>
        <v>11/2013</v>
      </c>
      <c r="B132" s="12">
        <f>IF('raw data'!B140&lt;&gt;"",EDATE(B131,1),"")</f>
        <v>41579</v>
      </c>
      <c r="C132" s="13">
        <f t="shared" ref="C132:C195" si="6">EOMONTH(B132,0)</f>
        <v>41608</v>
      </c>
      <c r="D132" t="s">
        <v>2</v>
      </c>
      <c r="E132" t="s">
        <v>2</v>
      </c>
      <c r="F132" s="15">
        <f>'raw data'!F140</f>
        <v>59.31</v>
      </c>
      <c r="G132" s="15">
        <f>'raw data'!G140</f>
        <v>174376.25</v>
      </c>
      <c r="H132" s="15">
        <f>'raw data'!H140</f>
        <v>11606.960000000001</v>
      </c>
      <c r="I132" s="15">
        <f>'raw data'!I140</f>
        <v>35966.1</v>
      </c>
      <c r="J132" s="15">
        <f>'raw data'!J140</f>
        <v>0</v>
      </c>
      <c r="K132" s="15">
        <f>'raw data'!K140</f>
        <v>17</v>
      </c>
      <c r="L132" s="15">
        <f>'raw data'!L140</f>
        <v>42770.92</v>
      </c>
      <c r="M132" s="15">
        <f>'raw data'!M140</f>
        <v>2208.0700000000002</v>
      </c>
      <c r="N132" s="15">
        <f>'raw data'!N140</f>
        <v>43.18</v>
      </c>
      <c r="O132" s="15">
        <f>'raw data'!O140</f>
        <v>477.71000000000004</v>
      </c>
      <c r="P132" s="15">
        <f>'raw data'!P140</f>
        <v>0</v>
      </c>
      <c r="Q132" s="15">
        <f>'raw data'!Q140</f>
        <v>108697.28</v>
      </c>
      <c r="R132" s="15">
        <f>'raw data'!R140</f>
        <v>0</v>
      </c>
      <c r="S132" s="15">
        <f>'raw data'!S140</f>
        <v>8432.98</v>
      </c>
      <c r="T132" s="15">
        <f>'raw data'!T140</f>
        <v>384655.75999999995</v>
      </c>
    </row>
    <row r="133" spans="1:20" x14ac:dyDescent="0.25">
      <c r="A133" s="14" t="str">
        <f t="shared" si="5"/>
        <v>12/2013</v>
      </c>
      <c r="B133" s="12">
        <f>IF('raw data'!B141&lt;&gt;"",EDATE(B132,1),"")</f>
        <v>41609</v>
      </c>
      <c r="C133" s="13">
        <f t="shared" si="6"/>
        <v>41639</v>
      </c>
      <c r="D133" t="s">
        <v>2</v>
      </c>
      <c r="E133" t="s">
        <v>2</v>
      </c>
      <c r="F133" s="15">
        <f>'raw data'!F141</f>
        <v>52.61</v>
      </c>
      <c r="G133" s="15">
        <f>'raw data'!G141</f>
        <v>181021.79</v>
      </c>
      <c r="H133" s="15">
        <f>'raw data'!H141</f>
        <v>13180.77</v>
      </c>
      <c r="I133" s="15">
        <f>'raw data'!I141</f>
        <v>53255.78</v>
      </c>
      <c r="J133" s="15">
        <f>'raw data'!J141</f>
        <v>13.13</v>
      </c>
      <c r="K133" s="15">
        <f>'raw data'!K141</f>
        <v>16</v>
      </c>
      <c r="L133" s="15">
        <f>'raw data'!L141</f>
        <v>45054.28</v>
      </c>
      <c r="M133" s="15">
        <f>'raw data'!M141</f>
        <v>2386.5100000000002</v>
      </c>
      <c r="N133" s="15">
        <f>'raw data'!N141</f>
        <v>52.74</v>
      </c>
      <c r="O133" s="15">
        <f>'raw data'!O141</f>
        <v>403.22</v>
      </c>
      <c r="P133" s="15">
        <f>'raw data'!P141</f>
        <v>0</v>
      </c>
      <c r="Q133" s="15">
        <f>'raw data'!Q141</f>
        <v>146343.15</v>
      </c>
      <c r="R133" s="15">
        <f>'raw data'!R141</f>
        <v>0</v>
      </c>
      <c r="S133" s="15">
        <f>'raw data'!S141</f>
        <v>13164.19</v>
      </c>
      <c r="T133" s="15">
        <f>'raw data'!T141</f>
        <v>454944.17</v>
      </c>
    </row>
    <row r="134" spans="1:20" x14ac:dyDescent="0.25">
      <c r="A134" s="14" t="str">
        <f t="shared" si="5"/>
        <v>1/2014</v>
      </c>
      <c r="B134" s="12">
        <f>IF('raw data'!B142&lt;&gt;"",EDATE(B133,1),"")</f>
        <v>41640</v>
      </c>
      <c r="C134" s="13">
        <f t="shared" si="6"/>
        <v>41670</v>
      </c>
      <c r="D134" t="s">
        <v>2</v>
      </c>
      <c r="E134" t="s">
        <v>2</v>
      </c>
      <c r="F134" s="15">
        <f>'raw data'!F142</f>
        <v>71.790000000000006</v>
      </c>
      <c r="G134" s="15">
        <f>'raw data'!G142</f>
        <v>171234.95</v>
      </c>
      <c r="H134" s="15">
        <f>'raw data'!H142</f>
        <v>10169.89</v>
      </c>
      <c r="I134" s="15">
        <f>'raw data'!I142</f>
        <v>51438.080000000002</v>
      </c>
      <c r="J134" s="15">
        <f>'raw data'!J142</f>
        <v>0.1</v>
      </c>
      <c r="K134" s="15">
        <f>'raw data'!K142</f>
        <v>16</v>
      </c>
      <c r="L134" s="15">
        <f>'raw data'!L142</f>
        <v>41812.879999999997</v>
      </c>
      <c r="M134" s="15">
        <f>'raw data'!M142</f>
        <v>1949.56</v>
      </c>
      <c r="N134" s="15">
        <f>'raw data'!N142</f>
        <v>31.080000000000002</v>
      </c>
      <c r="O134" s="15">
        <f>'raw data'!O142</f>
        <v>556.21</v>
      </c>
      <c r="P134" s="15">
        <f>'raw data'!P142</f>
        <v>0</v>
      </c>
      <c r="Q134" s="15">
        <f>'raw data'!Q142</f>
        <v>115285.29</v>
      </c>
      <c r="R134" s="15">
        <f>'raw data'!R142</f>
        <v>0</v>
      </c>
      <c r="S134" s="15">
        <f>'raw data'!S142</f>
        <v>16066.19</v>
      </c>
      <c r="T134" s="15">
        <f>'raw data'!T142</f>
        <v>408632.02</v>
      </c>
    </row>
    <row r="135" spans="1:20" x14ac:dyDescent="0.25">
      <c r="A135" s="14" t="str">
        <f t="shared" si="5"/>
        <v>2/2014</v>
      </c>
      <c r="B135" s="12">
        <f>IF('raw data'!B143&lt;&gt;"",EDATE(B134,1),"")</f>
        <v>41671</v>
      </c>
      <c r="C135" s="13">
        <f t="shared" si="6"/>
        <v>41698</v>
      </c>
      <c r="D135" t="s">
        <v>2</v>
      </c>
      <c r="E135" t="s">
        <v>2</v>
      </c>
      <c r="F135" s="15">
        <f>'raw data'!F143</f>
        <v>92.97</v>
      </c>
      <c r="G135" s="15">
        <f>'raw data'!G143</f>
        <v>165646.35</v>
      </c>
      <c r="H135" s="15">
        <f>'raw data'!H143</f>
        <v>11597.51</v>
      </c>
      <c r="I135" s="15">
        <f>'raw data'!I143</f>
        <v>47330.73</v>
      </c>
      <c r="J135" s="15">
        <f>'raw data'!J143</f>
        <v>0</v>
      </c>
      <c r="K135" s="15">
        <f>'raw data'!K143</f>
        <v>8</v>
      </c>
      <c r="L135" s="15">
        <f>'raw data'!L143</f>
        <v>39356.53</v>
      </c>
      <c r="M135" s="15">
        <f>'raw data'!M143</f>
        <v>1939.4</v>
      </c>
      <c r="N135" s="15">
        <f>'raw data'!N143</f>
        <v>27.580000000000002</v>
      </c>
      <c r="O135" s="15">
        <f>'raw data'!O143</f>
        <v>465.40000000000003</v>
      </c>
      <c r="P135" s="15">
        <f>'raw data'!P143</f>
        <v>0</v>
      </c>
      <c r="Q135" s="15">
        <f>'raw data'!Q143</f>
        <v>106586.25</v>
      </c>
      <c r="R135" s="15">
        <f>'raw data'!R143</f>
        <v>0</v>
      </c>
      <c r="S135" s="15">
        <f>'raw data'!S143</f>
        <v>15177.36</v>
      </c>
      <c r="T135" s="15">
        <f>'raw data'!T143</f>
        <v>388228.08</v>
      </c>
    </row>
    <row r="136" spans="1:20" x14ac:dyDescent="0.25">
      <c r="A136" s="14" t="str">
        <f t="shared" si="5"/>
        <v>3/2014</v>
      </c>
      <c r="B136" s="12">
        <f>IF('raw data'!B144&lt;&gt;"",EDATE(B135,1),"")</f>
        <v>41699</v>
      </c>
      <c r="C136" s="13">
        <f t="shared" si="6"/>
        <v>41729</v>
      </c>
      <c r="D136" t="s">
        <v>2</v>
      </c>
      <c r="E136" t="s">
        <v>2</v>
      </c>
      <c r="F136" s="15">
        <f>'raw data'!F144</f>
        <v>75.48</v>
      </c>
      <c r="G136" s="15">
        <f>'raw data'!G144</f>
        <v>181664.24</v>
      </c>
      <c r="H136" s="15">
        <f>'raw data'!H144</f>
        <v>10461.85</v>
      </c>
      <c r="I136" s="15">
        <f>'raw data'!I144</f>
        <v>34475.520000000004</v>
      </c>
      <c r="J136" s="15">
        <f>'raw data'!J144</f>
        <v>0</v>
      </c>
      <c r="K136" s="15">
        <f>'raw data'!K144</f>
        <v>32.71</v>
      </c>
      <c r="L136" s="15">
        <f>'raw data'!L144</f>
        <v>44418.3</v>
      </c>
      <c r="M136" s="15">
        <f>'raw data'!M144</f>
        <v>2265.73</v>
      </c>
      <c r="N136" s="15">
        <f>'raw data'!N144</f>
        <v>50.61</v>
      </c>
      <c r="O136" s="15">
        <f>'raw data'!O144</f>
        <v>504.26</v>
      </c>
      <c r="P136" s="15">
        <f>'raw data'!P144</f>
        <v>0</v>
      </c>
      <c r="Q136" s="15">
        <f>'raw data'!Q144</f>
        <v>101122.81000000001</v>
      </c>
      <c r="R136" s="15">
        <f>'raw data'!R144</f>
        <v>2.89</v>
      </c>
      <c r="S136" s="15">
        <f>'raw data'!S144</f>
        <v>13485.7</v>
      </c>
      <c r="T136" s="15">
        <f>'raw data'!T144</f>
        <v>388560.1</v>
      </c>
    </row>
    <row r="137" spans="1:20" x14ac:dyDescent="0.25">
      <c r="A137" s="14" t="str">
        <f t="shared" si="5"/>
        <v>4/2014</v>
      </c>
      <c r="B137" s="12">
        <f>IF('raw data'!B145&lt;&gt;"",EDATE(B136,1),"")</f>
        <v>41730</v>
      </c>
      <c r="C137" s="13">
        <f t="shared" si="6"/>
        <v>41759</v>
      </c>
      <c r="D137" t="s">
        <v>2</v>
      </c>
      <c r="E137" t="s">
        <v>2</v>
      </c>
      <c r="F137" s="15">
        <f>'raw data'!F145</f>
        <v>63.440000000000005</v>
      </c>
      <c r="G137" s="15">
        <f>'raw data'!G145</f>
        <v>177232</v>
      </c>
      <c r="H137" s="15">
        <f>'raw data'!H145</f>
        <v>7778.6</v>
      </c>
      <c r="I137" s="15">
        <f>'raw data'!I145</f>
        <v>18199.22</v>
      </c>
      <c r="J137" s="15">
        <f>'raw data'!J145</f>
        <v>0</v>
      </c>
      <c r="K137" s="15">
        <f>'raw data'!K145</f>
        <v>17</v>
      </c>
      <c r="L137" s="15">
        <f>'raw data'!L145</f>
        <v>42912.44</v>
      </c>
      <c r="M137" s="15">
        <f>'raw data'!M145</f>
        <v>2240.44</v>
      </c>
      <c r="N137" s="15">
        <f>'raw data'!N145</f>
        <v>41.43</v>
      </c>
      <c r="O137" s="15">
        <f>'raw data'!O145</f>
        <v>507.91</v>
      </c>
      <c r="P137" s="15">
        <f>'raw data'!P145</f>
        <v>0</v>
      </c>
      <c r="Q137" s="15">
        <f>'raw data'!Q145</f>
        <v>112727.35</v>
      </c>
      <c r="R137" s="15">
        <f>'raw data'!R145</f>
        <v>0</v>
      </c>
      <c r="S137" s="15">
        <f>'raw data'!S145</f>
        <v>9547.17</v>
      </c>
      <c r="T137" s="15">
        <f>'raw data'!T145</f>
        <v>371267</v>
      </c>
    </row>
    <row r="138" spans="1:20" x14ac:dyDescent="0.25">
      <c r="A138" s="14" t="str">
        <f t="shared" si="5"/>
        <v>5/2014</v>
      </c>
      <c r="B138" s="12">
        <f>IF('raw data'!B146&lt;&gt;"",EDATE(B137,1),"")</f>
        <v>41760</v>
      </c>
      <c r="C138" s="13">
        <f t="shared" si="6"/>
        <v>41790</v>
      </c>
      <c r="D138" t="s">
        <v>2</v>
      </c>
      <c r="E138" t="s">
        <v>2</v>
      </c>
      <c r="F138" s="15">
        <f>'raw data'!F146</f>
        <v>48.300000000000004</v>
      </c>
      <c r="G138" s="15">
        <f>'raw data'!G146</f>
        <v>180988.51</v>
      </c>
      <c r="H138" s="15">
        <f>'raw data'!H146</f>
        <v>6380.07</v>
      </c>
      <c r="I138" s="15">
        <f>'raw data'!I146</f>
        <v>7798.42</v>
      </c>
      <c r="J138" s="15">
        <f>'raw data'!J146</f>
        <v>0</v>
      </c>
      <c r="K138" s="15">
        <f>'raw data'!K146</f>
        <v>15</v>
      </c>
      <c r="L138" s="15">
        <f>'raw data'!L146</f>
        <v>43884.6</v>
      </c>
      <c r="M138" s="15">
        <f>'raw data'!M146</f>
        <v>2197.5500000000002</v>
      </c>
      <c r="N138" s="15">
        <f>'raw data'!N146</f>
        <v>57.04</v>
      </c>
      <c r="O138" s="15">
        <f>'raw data'!O146</f>
        <v>528.79</v>
      </c>
      <c r="P138" s="15">
        <f>'raw data'!P146</f>
        <v>0</v>
      </c>
      <c r="Q138" s="15">
        <f>'raw data'!Q146</f>
        <v>135841.82999999999</v>
      </c>
      <c r="R138" s="15">
        <f>'raw data'!R146</f>
        <v>0</v>
      </c>
      <c r="S138" s="15">
        <f>'raw data'!S146</f>
        <v>6643.47</v>
      </c>
      <c r="T138" s="15">
        <f>'raw data'!T146</f>
        <v>384383.57999999996</v>
      </c>
    </row>
    <row r="139" spans="1:20" x14ac:dyDescent="0.25">
      <c r="A139" s="14" t="str">
        <f t="shared" si="5"/>
        <v>6/2014</v>
      </c>
      <c r="B139" s="12">
        <f>IF('raw data'!B147&lt;&gt;"",EDATE(B138,1),"")</f>
        <v>41791</v>
      </c>
      <c r="C139" s="13">
        <f t="shared" si="6"/>
        <v>41820</v>
      </c>
      <c r="D139" t="s">
        <v>2</v>
      </c>
      <c r="E139" t="s">
        <v>2</v>
      </c>
      <c r="F139" s="15">
        <f>'raw data'!F147</f>
        <v>52.88</v>
      </c>
      <c r="G139" s="15">
        <f>'raw data'!G147</f>
        <v>179083.04</v>
      </c>
      <c r="H139" s="15">
        <f>'raw data'!H147</f>
        <v>7146.56</v>
      </c>
      <c r="I139" s="15">
        <f>'raw data'!I147</f>
        <v>7610.88</v>
      </c>
      <c r="J139" s="15">
        <f>'raw data'!J147</f>
        <v>0</v>
      </c>
      <c r="K139" s="15">
        <f>'raw data'!K147</f>
        <v>16</v>
      </c>
      <c r="L139" s="15">
        <f>'raw data'!L147</f>
        <v>42948.79</v>
      </c>
      <c r="M139" s="15">
        <f>'raw data'!M147</f>
        <v>2263.9700000000003</v>
      </c>
      <c r="N139" s="15">
        <f>'raw data'!N147</f>
        <v>42.89</v>
      </c>
      <c r="O139" s="15">
        <f>'raw data'!O147</f>
        <v>534.18000000000006</v>
      </c>
      <c r="P139" s="15">
        <f>'raw data'!P147</f>
        <v>0</v>
      </c>
      <c r="Q139" s="15">
        <f>'raw data'!Q147</f>
        <v>116132.42</v>
      </c>
      <c r="R139" s="15">
        <f>'raw data'!R147</f>
        <v>0</v>
      </c>
      <c r="S139" s="15">
        <f>'raw data'!S147</f>
        <v>4664.9799999999996</v>
      </c>
      <c r="T139" s="15">
        <f>'raw data'!T147</f>
        <v>360496.59</v>
      </c>
    </row>
    <row r="140" spans="1:20" x14ac:dyDescent="0.25">
      <c r="A140" s="14" t="str">
        <f t="shared" si="5"/>
        <v>7/2014</v>
      </c>
      <c r="B140" s="12">
        <f>IF('raw data'!B148&lt;&gt;"",EDATE(B139,1),"")</f>
        <v>41821</v>
      </c>
      <c r="C140" s="13">
        <f t="shared" si="6"/>
        <v>41851</v>
      </c>
      <c r="D140" t="s">
        <v>2</v>
      </c>
      <c r="E140" t="s">
        <v>2</v>
      </c>
      <c r="F140" s="15">
        <f>'raw data'!F148</f>
        <v>68.72</v>
      </c>
      <c r="G140" s="15">
        <f>'raw data'!G148</f>
        <v>191528.07</v>
      </c>
      <c r="H140" s="15">
        <f>'raw data'!H148</f>
        <v>7105.29</v>
      </c>
      <c r="I140" s="15">
        <f>'raw data'!I148</f>
        <v>7890.59</v>
      </c>
      <c r="J140" s="15">
        <f>'raw data'!J148</f>
        <v>0</v>
      </c>
      <c r="K140" s="15">
        <f>'raw data'!K148</f>
        <v>17</v>
      </c>
      <c r="L140" s="15">
        <f>'raw data'!L148</f>
        <v>45005.18</v>
      </c>
      <c r="M140" s="15">
        <f>'raw data'!M148</f>
        <v>2428.25</v>
      </c>
      <c r="N140" s="15">
        <f>'raw data'!N148</f>
        <v>51.46</v>
      </c>
      <c r="O140" s="15">
        <f>'raw data'!O148</f>
        <v>265.47000000000003</v>
      </c>
      <c r="P140" s="15">
        <f>'raw data'!P148</f>
        <v>0</v>
      </c>
      <c r="Q140" s="15">
        <f>'raw data'!Q148</f>
        <v>140301.84000000003</v>
      </c>
      <c r="R140" s="15">
        <f>'raw data'!R148</f>
        <v>0</v>
      </c>
      <c r="S140" s="15">
        <f>'raw data'!S148</f>
        <v>4860.4399999999996</v>
      </c>
      <c r="T140" s="15">
        <f>'raw data'!T148</f>
        <v>399522.31000000006</v>
      </c>
    </row>
    <row r="141" spans="1:20" x14ac:dyDescent="0.25">
      <c r="A141" s="14" t="str">
        <f t="shared" si="5"/>
        <v>8/2014</v>
      </c>
      <c r="B141" s="12">
        <f>IF('raw data'!B149&lt;&gt;"",EDATE(B140,1),"")</f>
        <v>41852</v>
      </c>
      <c r="C141" s="13">
        <f t="shared" si="6"/>
        <v>41882</v>
      </c>
      <c r="D141" t="s">
        <v>2</v>
      </c>
      <c r="E141" t="s">
        <v>2</v>
      </c>
      <c r="F141" s="15">
        <f>'raw data'!F149</f>
        <v>15</v>
      </c>
      <c r="G141" s="15">
        <f>'raw data'!G149</f>
        <v>154177.03</v>
      </c>
      <c r="H141" s="15">
        <f>'raw data'!H149</f>
        <v>6250.85</v>
      </c>
      <c r="I141" s="15">
        <f>'raw data'!I149</f>
        <v>5810.38</v>
      </c>
      <c r="J141" s="15">
        <f>'raw data'!J149</f>
        <v>0</v>
      </c>
      <c r="K141" s="15">
        <f>'raw data'!K149</f>
        <v>0</v>
      </c>
      <c r="L141" s="15">
        <f>'raw data'!L149</f>
        <v>35812.559999999998</v>
      </c>
      <c r="M141" s="15">
        <f>'raw data'!M149</f>
        <v>1948.14</v>
      </c>
      <c r="N141" s="15">
        <f>'raw data'!N149</f>
        <v>33.31</v>
      </c>
      <c r="O141" s="15">
        <f>'raw data'!O149</f>
        <v>233.9</v>
      </c>
      <c r="P141" s="15">
        <f>'raw data'!P149</f>
        <v>0</v>
      </c>
      <c r="Q141" s="15">
        <f>'raw data'!Q149</f>
        <v>139180.87999999998</v>
      </c>
      <c r="R141" s="15">
        <f>'raw data'!R149</f>
        <v>0</v>
      </c>
      <c r="S141" s="15">
        <f>'raw data'!S149</f>
        <v>3409.62</v>
      </c>
      <c r="T141" s="15">
        <f>'raw data'!T149</f>
        <v>346871.67</v>
      </c>
    </row>
    <row r="142" spans="1:20" x14ac:dyDescent="0.25">
      <c r="A142" s="14" t="str">
        <f t="shared" si="5"/>
        <v>9/2014</v>
      </c>
      <c r="B142" s="12">
        <f>IF('raw data'!B150&lt;&gt;"",EDATE(B141,1),"")</f>
        <v>41883</v>
      </c>
      <c r="C142" s="13">
        <f t="shared" si="6"/>
        <v>41912</v>
      </c>
      <c r="D142" t="s">
        <v>2</v>
      </c>
      <c r="E142" t="s">
        <v>2</v>
      </c>
      <c r="F142" s="15">
        <f>'raw data'!F150</f>
        <v>56.81</v>
      </c>
      <c r="G142" s="15">
        <f>'raw data'!G150</f>
        <v>182029.71</v>
      </c>
      <c r="H142" s="15">
        <f>'raw data'!H150</f>
        <v>8027.81</v>
      </c>
      <c r="I142" s="15">
        <f>'raw data'!I150</f>
        <v>10884.7</v>
      </c>
      <c r="J142" s="15">
        <f>'raw data'!J150</f>
        <v>0</v>
      </c>
      <c r="K142" s="15">
        <f>'raw data'!K150</f>
        <v>17</v>
      </c>
      <c r="L142" s="15">
        <f>'raw data'!L150</f>
        <v>42767.17</v>
      </c>
      <c r="M142" s="15">
        <f>'raw data'!M150</f>
        <v>2221.46</v>
      </c>
      <c r="N142" s="15">
        <f>'raw data'!N150</f>
        <v>46.02</v>
      </c>
      <c r="O142" s="15">
        <f>'raw data'!O150</f>
        <v>401.93</v>
      </c>
      <c r="P142" s="15">
        <f>'raw data'!P150</f>
        <v>0</v>
      </c>
      <c r="Q142" s="15">
        <f>'raw data'!Q150</f>
        <v>113295.93000000001</v>
      </c>
      <c r="R142" s="15">
        <f>'raw data'!R150</f>
        <v>0</v>
      </c>
      <c r="S142" s="15">
        <f>'raw data'!S150</f>
        <v>4437.12</v>
      </c>
      <c r="T142" s="15">
        <f>'raw data'!T150</f>
        <v>364185.66000000003</v>
      </c>
    </row>
    <row r="143" spans="1:20" x14ac:dyDescent="0.25">
      <c r="A143" s="14" t="str">
        <f t="shared" si="5"/>
        <v>10/2014</v>
      </c>
      <c r="B143" s="12">
        <f>IF('raw data'!B151&lt;&gt;"",EDATE(B142,1),"")</f>
        <v>41913</v>
      </c>
      <c r="C143" s="13">
        <f t="shared" si="6"/>
        <v>41943</v>
      </c>
      <c r="D143" t="s">
        <v>2</v>
      </c>
      <c r="E143" t="s">
        <v>2</v>
      </c>
      <c r="F143" s="15">
        <f>'raw data'!F151</f>
        <v>52.78</v>
      </c>
      <c r="G143" s="15">
        <f>'raw data'!G151</f>
        <v>195447.44</v>
      </c>
      <c r="H143" s="15">
        <f>'raw data'!H151</f>
        <v>9479.11</v>
      </c>
      <c r="I143" s="15">
        <f>'raw data'!I151</f>
        <v>18487.37</v>
      </c>
      <c r="J143" s="15">
        <f>'raw data'!J151</f>
        <v>0</v>
      </c>
      <c r="K143" s="15">
        <f>'raw data'!K151</f>
        <v>0</v>
      </c>
      <c r="L143" s="15">
        <f>'raw data'!L151</f>
        <v>45887.700000000004</v>
      </c>
      <c r="M143" s="15">
        <f>'raw data'!M151</f>
        <v>2373.4900000000002</v>
      </c>
      <c r="N143" s="15">
        <f>'raw data'!N151</f>
        <v>43.1</v>
      </c>
      <c r="O143" s="15">
        <f>'raw data'!O151</f>
        <v>333.12</v>
      </c>
      <c r="P143" s="15">
        <f>'raw data'!P151</f>
        <v>0</v>
      </c>
      <c r="Q143" s="15">
        <f>'raw data'!Q151</f>
        <v>132950.10999999999</v>
      </c>
      <c r="R143" s="15">
        <f>'raw data'!R151</f>
        <v>0</v>
      </c>
      <c r="S143" s="15">
        <f>'raw data'!S151</f>
        <v>5317.79</v>
      </c>
      <c r="T143" s="15">
        <f>'raw data'!T151</f>
        <v>410372.00999999995</v>
      </c>
    </row>
    <row r="144" spans="1:20" x14ac:dyDescent="0.25">
      <c r="A144" s="14" t="str">
        <f t="shared" si="5"/>
        <v>11/2014</v>
      </c>
      <c r="B144" s="12">
        <f>IF('raw data'!B152&lt;&gt;"",EDATE(B143,1),"")</f>
        <v>41944</v>
      </c>
      <c r="C144" s="13">
        <f t="shared" si="6"/>
        <v>41973</v>
      </c>
      <c r="D144" t="s">
        <v>2</v>
      </c>
      <c r="E144" t="s">
        <v>2</v>
      </c>
      <c r="F144" s="15">
        <f>'raw data'!F152</f>
        <v>39.950000000000003</v>
      </c>
      <c r="G144" s="15">
        <f>'raw data'!G152</f>
        <v>178353.91</v>
      </c>
      <c r="H144" s="15">
        <f>'raw data'!H152</f>
        <v>9625.09</v>
      </c>
      <c r="I144" s="15">
        <f>'raw data'!I152</f>
        <v>29303.83</v>
      </c>
      <c r="J144" s="15">
        <f>'raw data'!J152</f>
        <v>0</v>
      </c>
      <c r="K144" s="15">
        <f>'raw data'!K152</f>
        <v>0</v>
      </c>
      <c r="L144" s="15">
        <f>'raw data'!L152</f>
        <v>41772.01</v>
      </c>
      <c r="M144" s="15">
        <f>'raw data'!M152</f>
        <v>2157.6</v>
      </c>
      <c r="N144" s="15">
        <f>'raw data'!N152</f>
        <v>30.46</v>
      </c>
      <c r="O144" s="15">
        <f>'raw data'!O152</f>
        <v>321.10000000000002</v>
      </c>
      <c r="P144" s="15">
        <f>'raw data'!P152</f>
        <v>0</v>
      </c>
      <c r="Q144" s="15">
        <f>'raw data'!Q152</f>
        <v>120546.74</v>
      </c>
      <c r="R144" s="15">
        <f>'raw data'!R152</f>
        <v>0</v>
      </c>
      <c r="S144" s="15">
        <f>'raw data'!S152</f>
        <v>7411.8</v>
      </c>
      <c r="T144" s="15">
        <f>'raw data'!T152</f>
        <v>389562.49</v>
      </c>
    </row>
    <row r="145" spans="1:20" x14ac:dyDescent="0.25">
      <c r="A145" s="14" t="str">
        <f t="shared" si="5"/>
        <v>12/2014</v>
      </c>
      <c r="B145" s="12">
        <f>IF('raw data'!B153&lt;&gt;"",EDATE(B144,1),"")</f>
        <v>41974</v>
      </c>
      <c r="C145" s="13">
        <f t="shared" si="6"/>
        <v>42004</v>
      </c>
      <c r="D145" t="s">
        <v>2</v>
      </c>
      <c r="E145" t="s">
        <v>2</v>
      </c>
      <c r="F145" s="15">
        <f>'raw data'!F153</f>
        <v>31.87</v>
      </c>
      <c r="G145" s="15">
        <f>'raw data'!G153</f>
        <v>193032.92</v>
      </c>
      <c r="H145" s="15">
        <f>'raw data'!H153</f>
        <v>12556.960000000001</v>
      </c>
      <c r="I145" s="15">
        <f>'raw data'!I153</f>
        <v>47064.32</v>
      </c>
      <c r="J145" s="15">
        <f>'raw data'!J153</f>
        <v>0</v>
      </c>
      <c r="K145" s="15">
        <f>'raw data'!K153</f>
        <v>0</v>
      </c>
      <c r="L145" s="15">
        <f>'raw data'!L153</f>
        <v>46107.47</v>
      </c>
      <c r="M145" s="15">
        <f>'raw data'!M153</f>
        <v>2502.13</v>
      </c>
      <c r="N145" s="15">
        <f>'raw data'!N153</f>
        <v>35.04</v>
      </c>
      <c r="O145" s="15">
        <f>'raw data'!O153</f>
        <v>218.66</v>
      </c>
      <c r="P145" s="15">
        <f>'raw data'!P153</f>
        <v>0</v>
      </c>
      <c r="Q145" s="15">
        <f>'raw data'!Q153</f>
        <v>115617.05</v>
      </c>
      <c r="R145" s="15">
        <f>'raw data'!R153</f>
        <v>0</v>
      </c>
      <c r="S145" s="15">
        <f>'raw data'!S153</f>
        <v>11343.59</v>
      </c>
      <c r="T145" s="15">
        <f>'raw data'!T153</f>
        <v>428510.01</v>
      </c>
    </row>
    <row r="146" spans="1:20" x14ac:dyDescent="0.25">
      <c r="A146" s="14" t="str">
        <f t="shared" si="5"/>
        <v>1/2015</v>
      </c>
      <c r="B146" s="12">
        <f>IF('raw data'!B154&lt;&gt;"",EDATE(B145,1),"")</f>
        <v>42005</v>
      </c>
      <c r="C146" s="13">
        <f t="shared" si="6"/>
        <v>42035</v>
      </c>
      <c r="D146" t="s">
        <v>2</v>
      </c>
      <c r="E146" t="s">
        <v>2</v>
      </c>
      <c r="F146" s="15">
        <f>'raw data'!F154</f>
        <v>48.14</v>
      </c>
      <c r="G146" s="15">
        <f>'raw data'!G154</f>
        <v>177304.81</v>
      </c>
      <c r="H146" s="15">
        <f>'raw data'!H154</f>
        <v>13468.2</v>
      </c>
      <c r="I146" s="15">
        <f>'raw data'!I154</f>
        <v>50312.06</v>
      </c>
      <c r="J146" s="15">
        <f>'raw data'!J154</f>
        <v>510.68</v>
      </c>
      <c r="K146" s="15">
        <f>'raw data'!K154</f>
        <v>0</v>
      </c>
      <c r="L146" s="15">
        <f>'raw data'!L154</f>
        <v>41739.14</v>
      </c>
      <c r="M146" s="15">
        <f>'raw data'!M154</f>
        <v>2196.69</v>
      </c>
      <c r="N146" s="15">
        <f>'raw data'!N154</f>
        <v>38.11</v>
      </c>
      <c r="O146" s="15">
        <f>'raw data'!O154</f>
        <v>245.54</v>
      </c>
      <c r="P146" s="15">
        <f>'raw data'!P154</f>
        <v>356.42</v>
      </c>
      <c r="Q146" s="15">
        <f>'raw data'!Q154</f>
        <v>92488.19</v>
      </c>
      <c r="R146" s="15">
        <f>'raw data'!R154</f>
        <v>0</v>
      </c>
      <c r="S146" s="15">
        <f>'raw data'!S154</f>
        <v>14633.36</v>
      </c>
      <c r="T146" s="15">
        <f>'raw data'!T154</f>
        <v>393341.33999999997</v>
      </c>
    </row>
    <row r="147" spans="1:20" x14ac:dyDescent="0.25">
      <c r="A147" s="14" t="str">
        <f t="shared" si="5"/>
        <v>2/2015</v>
      </c>
      <c r="B147" s="12">
        <f>IF('raw data'!B155&lt;&gt;"",EDATE(B146,1),"")</f>
        <v>42036</v>
      </c>
      <c r="C147" s="13">
        <f t="shared" si="6"/>
        <v>42063</v>
      </c>
      <c r="D147" t="s">
        <v>2</v>
      </c>
      <c r="E147" t="s">
        <v>2</v>
      </c>
      <c r="F147" s="15">
        <f>'raw data'!F155</f>
        <v>26.91</v>
      </c>
      <c r="G147" s="15">
        <f>'raw data'!G155</f>
        <v>172854.24</v>
      </c>
      <c r="H147" s="15">
        <f>'raw data'!H155</f>
        <v>12191.58</v>
      </c>
      <c r="I147" s="15">
        <f>'raw data'!I155</f>
        <v>48086.09</v>
      </c>
      <c r="J147" s="15">
        <f>'raw data'!J155</f>
        <v>0</v>
      </c>
      <c r="K147" s="15">
        <f>'raw data'!K155</f>
        <v>9.8000000000000007</v>
      </c>
      <c r="L147" s="15">
        <f>'raw data'!L155</f>
        <v>39615.839999999997</v>
      </c>
      <c r="M147" s="15">
        <f>'raw data'!M155</f>
        <v>2268.73</v>
      </c>
      <c r="N147" s="15">
        <f>'raw data'!N155</f>
        <v>36.67</v>
      </c>
      <c r="O147" s="15">
        <f>'raw data'!O155</f>
        <v>280.18</v>
      </c>
      <c r="P147" s="15">
        <f>'raw data'!P155</f>
        <v>0</v>
      </c>
      <c r="Q147" s="15">
        <f>'raw data'!Q155</f>
        <v>81006.38</v>
      </c>
      <c r="R147" s="15">
        <f>'raw data'!R155</f>
        <v>1.61</v>
      </c>
      <c r="S147" s="15">
        <f>'raw data'!S155</f>
        <v>15160.29</v>
      </c>
      <c r="T147" s="15">
        <f>'raw data'!T155</f>
        <v>371538.31999999995</v>
      </c>
    </row>
    <row r="148" spans="1:20" x14ac:dyDescent="0.25">
      <c r="A148" s="14" t="str">
        <f t="shared" si="5"/>
        <v>3/2015</v>
      </c>
      <c r="B148" s="12">
        <f>IF('raw data'!B156&lt;&gt;"",EDATE(B147,1),"")</f>
        <v>42064</v>
      </c>
      <c r="C148" s="13">
        <f t="shared" si="6"/>
        <v>42094</v>
      </c>
      <c r="D148" t="s">
        <v>2</v>
      </c>
      <c r="E148" t="s">
        <v>2</v>
      </c>
      <c r="F148" s="15">
        <f>'raw data'!F156</f>
        <v>51.42</v>
      </c>
      <c r="G148" s="15">
        <f>'raw data'!G156</f>
        <v>187331.45</v>
      </c>
      <c r="H148" s="15">
        <f>'raw data'!H156</f>
        <v>10093.57</v>
      </c>
      <c r="I148" s="15">
        <f>'raw data'!I156</f>
        <v>35283.33</v>
      </c>
      <c r="J148" s="15">
        <f>'raw data'!J156</f>
        <v>0</v>
      </c>
      <c r="K148" s="15">
        <f>'raw data'!K156</f>
        <v>0</v>
      </c>
      <c r="L148" s="15">
        <f>'raw data'!L156</f>
        <v>43595.6</v>
      </c>
      <c r="M148" s="15">
        <f>'raw data'!M156</f>
        <v>2260.58</v>
      </c>
      <c r="N148" s="15">
        <f>'raw data'!N156</f>
        <v>56.25</v>
      </c>
      <c r="O148" s="15">
        <f>'raw data'!O156</f>
        <v>451.22</v>
      </c>
      <c r="P148" s="15">
        <f>'raw data'!P156</f>
        <v>0</v>
      </c>
      <c r="Q148" s="15">
        <f>'raw data'!Q156</f>
        <v>98152.099999999991</v>
      </c>
      <c r="R148" s="15">
        <f>'raw data'!R156</f>
        <v>0.8</v>
      </c>
      <c r="S148" s="15">
        <f>'raw data'!S156</f>
        <v>13472.29</v>
      </c>
      <c r="T148" s="15">
        <f>'raw data'!T156</f>
        <v>390748.61</v>
      </c>
    </row>
    <row r="149" spans="1:20" x14ac:dyDescent="0.25">
      <c r="A149" s="14" t="str">
        <f t="shared" si="5"/>
        <v>4/2015</v>
      </c>
      <c r="B149" s="12">
        <f>IF('raw data'!B157&lt;&gt;"",EDATE(B148,1),"")</f>
        <v>42095</v>
      </c>
      <c r="C149" s="13">
        <f t="shared" si="6"/>
        <v>42124</v>
      </c>
      <c r="D149" t="s">
        <v>2</v>
      </c>
      <c r="E149" t="s">
        <v>2</v>
      </c>
      <c r="F149" s="15">
        <f>'raw data'!F157</f>
        <v>27</v>
      </c>
      <c r="G149" s="15">
        <f>'raw data'!G157</f>
        <v>179307.11</v>
      </c>
      <c r="H149" s="15">
        <f>'raw data'!H157</f>
        <v>7784.12</v>
      </c>
      <c r="I149" s="15">
        <f>'raw data'!I157</f>
        <v>14729.45</v>
      </c>
      <c r="J149" s="15">
        <f>'raw data'!J157</f>
        <v>32.89</v>
      </c>
      <c r="K149" s="15">
        <f>'raw data'!K157</f>
        <v>0</v>
      </c>
      <c r="L149" s="15">
        <f>'raw data'!L157</f>
        <v>41992.59</v>
      </c>
      <c r="M149" s="15">
        <f>'raw data'!M157</f>
        <v>2199.39</v>
      </c>
      <c r="N149" s="15">
        <f>'raw data'!N157</f>
        <v>64.8</v>
      </c>
      <c r="O149" s="15">
        <f>'raw data'!O157</f>
        <v>778.51</v>
      </c>
      <c r="P149" s="15">
        <f>'raw data'!P157</f>
        <v>0</v>
      </c>
      <c r="Q149" s="15">
        <f>'raw data'!Q157</f>
        <v>101419.35</v>
      </c>
      <c r="R149" s="15">
        <f>'raw data'!R157</f>
        <v>0</v>
      </c>
      <c r="S149" s="15">
        <f>'raw data'!S157</f>
        <v>8758.5</v>
      </c>
      <c r="T149" s="15">
        <f>'raw data'!T157</f>
        <v>357093.71</v>
      </c>
    </row>
    <row r="150" spans="1:20" x14ac:dyDescent="0.25">
      <c r="A150" s="14" t="str">
        <f t="shared" si="5"/>
        <v>5/2015</v>
      </c>
      <c r="B150" s="12">
        <f>IF('raw data'!B158&lt;&gt;"",EDATE(B149,1),"")</f>
        <v>42125</v>
      </c>
      <c r="C150" s="13">
        <f t="shared" si="6"/>
        <v>42155</v>
      </c>
      <c r="D150" t="s">
        <v>2</v>
      </c>
      <c r="E150" t="s">
        <v>2</v>
      </c>
      <c r="F150" s="15">
        <f>'raw data'!F158</f>
        <v>26.88</v>
      </c>
      <c r="G150" s="15">
        <f>'raw data'!G158</f>
        <v>183597.94</v>
      </c>
      <c r="H150" s="15">
        <f>'raw data'!H158</f>
        <v>6901.87</v>
      </c>
      <c r="I150" s="15">
        <f>'raw data'!I158</f>
        <v>6970.56</v>
      </c>
      <c r="J150" s="15">
        <f>'raw data'!J158</f>
        <v>0</v>
      </c>
      <c r="K150" s="15">
        <f>'raw data'!K158</f>
        <v>3.93</v>
      </c>
      <c r="L150" s="15">
        <f>'raw data'!L158</f>
        <v>44259.51</v>
      </c>
      <c r="M150" s="15">
        <f>'raw data'!M158</f>
        <v>2378.4299999999998</v>
      </c>
      <c r="N150" s="15">
        <f>'raw data'!N158</f>
        <v>47.17</v>
      </c>
      <c r="O150" s="15">
        <f>'raw data'!O158</f>
        <v>204.39</v>
      </c>
      <c r="P150" s="15">
        <f>'raw data'!P158</f>
        <v>0</v>
      </c>
      <c r="Q150" s="15">
        <f>'raw data'!Q158</f>
        <v>109409.58</v>
      </c>
      <c r="R150" s="15">
        <f>'raw data'!R158</f>
        <v>0</v>
      </c>
      <c r="S150" s="15">
        <f>'raw data'!S158</f>
        <v>6637.01</v>
      </c>
      <c r="T150" s="15">
        <f>'raw data'!T158</f>
        <v>360437.27</v>
      </c>
    </row>
    <row r="151" spans="1:20" x14ac:dyDescent="0.25">
      <c r="A151" s="14" t="str">
        <f t="shared" si="5"/>
        <v>6/2015</v>
      </c>
      <c r="B151" s="12">
        <f>IF('raw data'!B159&lt;&gt;"",EDATE(B150,1),"")</f>
        <v>42156</v>
      </c>
      <c r="C151" s="13">
        <f t="shared" si="6"/>
        <v>42185</v>
      </c>
      <c r="D151" t="s">
        <v>2</v>
      </c>
      <c r="E151" t="s">
        <v>2</v>
      </c>
      <c r="F151" s="15">
        <f>'raw data'!F159</f>
        <v>26.84</v>
      </c>
      <c r="G151" s="15">
        <f>'raw data'!G159</f>
        <v>189367.42</v>
      </c>
      <c r="H151" s="15">
        <f>'raw data'!H159</f>
        <v>7440.06</v>
      </c>
      <c r="I151" s="15">
        <f>'raw data'!I159</f>
        <v>6841.56</v>
      </c>
      <c r="J151" s="15">
        <f>'raw data'!J159</f>
        <v>0</v>
      </c>
      <c r="K151" s="15">
        <f>'raw data'!K159</f>
        <v>0</v>
      </c>
      <c r="L151" s="15">
        <f>'raw data'!L159</f>
        <v>44808.5</v>
      </c>
      <c r="M151" s="15">
        <f>'raw data'!M159</f>
        <v>2525.96</v>
      </c>
      <c r="N151" s="15">
        <f>'raw data'!N159</f>
        <v>60.74</v>
      </c>
      <c r="O151" s="15">
        <f>'raw data'!O159</f>
        <v>157.4</v>
      </c>
      <c r="P151" s="15">
        <f>'raw data'!P159</f>
        <v>0</v>
      </c>
      <c r="Q151" s="15">
        <f>'raw data'!Q159</f>
        <v>111626.87</v>
      </c>
      <c r="R151" s="15">
        <f>'raw data'!R159</f>
        <v>0</v>
      </c>
      <c r="S151" s="15">
        <f>'raw data'!S159</f>
        <v>5113.75</v>
      </c>
      <c r="T151" s="15">
        <f>'raw data'!T159</f>
        <v>367969.1</v>
      </c>
    </row>
    <row r="152" spans="1:20" x14ac:dyDescent="0.25">
      <c r="A152" s="14" t="str">
        <f t="shared" si="5"/>
        <v>7/2015</v>
      </c>
      <c r="B152" s="12">
        <f>IF('raw data'!B160&lt;&gt;"",EDATE(B151,1),"")</f>
        <v>42186</v>
      </c>
      <c r="C152" s="13">
        <f t="shared" si="6"/>
        <v>42216</v>
      </c>
      <c r="D152" t="s">
        <v>2</v>
      </c>
      <c r="E152" t="s">
        <v>2</v>
      </c>
      <c r="F152" s="15">
        <f>'raw data'!F160</f>
        <v>20.9</v>
      </c>
      <c r="G152" s="15">
        <f>'raw data'!G160</f>
        <v>200590.31</v>
      </c>
      <c r="H152" s="15">
        <f>'raw data'!H160</f>
        <v>7613.11</v>
      </c>
      <c r="I152" s="15">
        <f>'raw data'!I160</f>
        <v>6030.26</v>
      </c>
      <c r="J152" s="15">
        <f>'raw data'!J160</f>
        <v>0.01</v>
      </c>
      <c r="K152" s="15">
        <f>'raw data'!K160</f>
        <v>0</v>
      </c>
      <c r="L152" s="15">
        <f>'raw data'!L160</f>
        <v>46443.33</v>
      </c>
      <c r="M152" s="15">
        <f>'raw data'!M160</f>
        <v>3191.57</v>
      </c>
      <c r="N152" s="15">
        <f>'raw data'!N160</f>
        <v>72.94</v>
      </c>
      <c r="O152" s="15">
        <f>'raw data'!O160</f>
        <v>207.09</v>
      </c>
      <c r="P152" s="15">
        <f>'raw data'!P160</f>
        <v>0</v>
      </c>
      <c r="Q152" s="15">
        <f>'raw data'!Q160</f>
        <v>127302.2</v>
      </c>
      <c r="R152" s="15">
        <f>'raw data'!R160</f>
        <v>0</v>
      </c>
      <c r="S152" s="15">
        <f>'raw data'!S160</f>
        <v>4627.13</v>
      </c>
      <c r="T152" s="15">
        <f>'raw data'!T160</f>
        <v>396098.85000000003</v>
      </c>
    </row>
    <row r="153" spans="1:20" x14ac:dyDescent="0.25">
      <c r="A153" s="14" t="str">
        <f t="shared" si="5"/>
        <v>8/2015</v>
      </c>
      <c r="B153" s="12">
        <f>IF('raw data'!B161&lt;&gt;"",EDATE(B152,1),"")</f>
        <v>42217</v>
      </c>
      <c r="C153" s="13">
        <f t="shared" si="6"/>
        <v>42247</v>
      </c>
      <c r="D153" t="s">
        <v>2</v>
      </c>
      <c r="E153" t="s">
        <v>2</v>
      </c>
      <c r="F153" s="15">
        <f>'raw data'!F161</f>
        <v>26.74</v>
      </c>
      <c r="G153" s="15">
        <f>'raw data'!G161</f>
        <v>157903.26</v>
      </c>
      <c r="H153" s="15">
        <f>'raw data'!H161</f>
        <v>7152.91</v>
      </c>
      <c r="I153" s="15">
        <f>'raw data'!I161</f>
        <v>6458.98</v>
      </c>
      <c r="J153" s="15">
        <f>'raw data'!J161</f>
        <v>0</v>
      </c>
      <c r="K153" s="15">
        <f>'raw data'!K161</f>
        <v>0</v>
      </c>
      <c r="L153" s="15">
        <f>'raw data'!L161</f>
        <v>36107.31</v>
      </c>
      <c r="M153" s="15">
        <f>'raw data'!M161</f>
        <v>2169.7399999999998</v>
      </c>
      <c r="N153" s="15">
        <f>'raw data'!N161</f>
        <v>66.260000000000005</v>
      </c>
      <c r="O153" s="15">
        <f>'raw data'!O161</f>
        <v>150.52000000000001</v>
      </c>
      <c r="P153" s="15">
        <f>'raw data'!P161</f>
        <v>0</v>
      </c>
      <c r="Q153" s="15">
        <f>'raw data'!Q161</f>
        <v>137950.62</v>
      </c>
      <c r="R153" s="15">
        <f>'raw data'!R161</f>
        <v>0</v>
      </c>
      <c r="S153" s="15">
        <f>'raw data'!S161</f>
        <v>3262.37</v>
      </c>
      <c r="T153" s="15">
        <f>'raw data'!T161</f>
        <v>351248.71</v>
      </c>
    </row>
    <row r="154" spans="1:20" x14ac:dyDescent="0.25">
      <c r="A154" s="14" t="str">
        <f t="shared" si="5"/>
        <v>9/2015</v>
      </c>
      <c r="B154" s="12">
        <f>IF('raw data'!B162&lt;&gt;"",EDATE(B153,1),"")</f>
        <v>42248</v>
      </c>
      <c r="C154" s="13">
        <f t="shared" si="6"/>
        <v>42277</v>
      </c>
      <c r="D154" t="s">
        <v>2</v>
      </c>
      <c r="E154" t="s">
        <v>2</v>
      </c>
      <c r="F154" s="15">
        <f>'raw data'!F162</f>
        <v>26.84</v>
      </c>
      <c r="G154" s="15">
        <f>'raw data'!G162</f>
        <v>180769.82</v>
      </c>
      <c r="H154" s="15">
        <f>'raw data'!H162</f>
        <v>8466.0300000000007</v>
      </c>
      <c r="I154" s="15">
        <f>'raw data'!I162</f>
        <v>11209.79</v>
      </c>
      <c r="J154" s="15">
        <f>'raw data'!J162</f>
        <v>27.9</v>
      </c>
      <c r="K154" s="15">
        <f>'raw data'!K162</f>
        <v>0</v>
      </c>
      <c r="L154" s="15">
        <f>'raw data'!L162</f>
        <v>42447.78</v>
      </c>
      <c r="M154" s="15">
        <f>'raw data'!M162</f>
        <v>2436.6999999999998</v>
      </c>
      <c r="N154" s="15">
        <f>'raw data'!N162</f>
        <v>77.44</v>
      </c>
      <c r="O154" s="15">
        <f>'raw data'!O162</f>
        <v>198.74</v>
      </c>
      <c r="P154" s="15">
        <f>'raw data'!P162</f>
        <v>0</v>
      </c>
      <c r="Q154" s="15">
        <f>'raw data'!Q162</f>
        <v>128680.11</v>
      </c>
      <c r="R154" s="15">
        <f>'raw data'!R162</f>
        <v>0</v>
      </c>
      <c r="S154" s="15">
        <f>'raw data'!S162</f>
        <v>4694.57</v>
      </c>
      <c r="T154" s="15">
        <f>'raw data'!T162</f>
        <v>379035.72000000003</v>
      </c>
    </row>
    <row r="155" spans="1:20" x14ac:dyDescent="0.25">
      <c r="A155" s="14" t="str">
        <f t="shared" si="5"/>
        <v>10/2015</v>
      </c>
      <c r="B155" s="12">
        <f>IF('raw data'!B163&lt;&gt;"",EDATE(B154,1),"")</f>
        <v>42278</v>
      </c>
      <c r="C155" s="13">
        <f t="shared" si="6"/>
        <v>42308</v>
      </c>
      <c r="D155" t="s">
        <v>2</v>
      </c>
      <c r="E155" t="s">
        <v>2</v>
      </c>
      <c r="F155" s="15">
        <f>'raw data'!F163</f>
        <v>26.83</v>
      </c>
      <c r="G155" s="15">
        <f>'raw data'!G163</f>
        <v>191776.16</v>
      </c>
      <c r="H155" s="15">
        <f>'raw data'!H163</f>
        <v>10107.84</v>
      </c>
      <c r="I155" s="15">
        <f>'raw data'!I163</f>
        <v>18556.3</v>
      </c>
      <c r="J155" s="15">
        <f>'raw data'!J163</f>
        <v>0</v>
      </c>
      <c r="K155" s="15">
        <f>'raw data'!K163</f>
        <v>0</v>
      </c>
      <c r="L155" s="15">
        <f>'raw data'!L163</f>
        <v>45120.800000000003</v>
      </c>
      <c r="M155" s="15">
        <f>'raw data'!M163</f>
        <v>2680.18</v>
      </c>
      <c r="N155" s="15">
        <f>'raw data'!N163</f>
        <v>39.659999999999997</v>
      </c>
      <c r="O155" s="15">
        <f>'raw data'!O163</f>
        <v>87.98</v>
      </c>
      <c r="P155" s="15">
        <f>'raw data'!P163</f>
        <v>0</v>
      </c>
      <c r="Q155" s="15">
        <f>'raw data'!Q163</f>
        <v>126340.79</v>
      </c>
      <c r="R155" s="15">
        <f>'raw data'!R163</f>
        <v>0</v>
      </c>
      <c r="S155" s="15">
        <f>'raw data'!S163</f>
        <v>5653.03</v>
      </c>
      <c r="T155" s="15">
        <f>'raw data'!T163</f>
        <v>400389.56999999995</v>
      </c>
    </row>
    <row r="156" spans="1:20" x14ac:dyDescent="0.25">
      <c r="A156" s="14" t="str">
        <f t="shared" si="5"/>
        <v>11/2015</v>
      </c>
      <c r="B156" s="12">
        <f>IF('raw data'!B164&lt;&gt;"",EDATE(B155,1),"")</f>
        <v>42309</v>
      </c>
      <c r="C156" s="13">
        <f t="shared" si="6"/>
        <v>42338</v>
      </c>
      <c r="D156" t="s">
        <v>2</v>
      </c>
      <c r="E156" t="s">
        <v>2</v>
      </c>
      <c r="F156" s="15">
        <f>'raw data'!F164</f>
        <v>26.66</v>
      </c>
      <c r="G156" s="15">
        <f>'raw data'!G164</f>
        <v>180120.57</v>
      </c>
      <c r="H156" s="15">
        <f>'raw data'!H164</f>
        <v>9756.84</v>
      </c>
      <c r="I156" s="15">
        <f>'raw data'!I164</f>
        <v>25232.69</v>
      </c>
      <c r="J156" s="15">
        <f>'raw data'!J164</f>
        <v>0</v>
      </c>
      <c r="K156" s="15">
        <f>'raw data'!K164</f>
        <v>0</v>
      </c>
      <c r="L156" s="15">
        <f>'raw data'!L164</f>
        <v>42510.239999999998</v>
      </c>
      <c r="M156" s="15">
        <f>'raw data'!M164</f>
        <v>2473.94</v>
      </c>
      <c r="N156" s="15">
        <f>'raw data'!N164</f>
        <v>44.94</v>
      </c>
      <c r="O156" s="15">
        <f>'raw data'!O164</f>
        <v>181.56</v>
      </c>
      <c r="P156" s="15">
        <f>'raw data'!P164</f>
        <v>0</v>
      </c>
      <c r="Q156" s="15">
        <f>'raw data'!Q164</f>
        <v>114011.65999999999</v>
      </c>
      <c r="R156" s="15">
        <f>'raw data'!R164</f>
        <v>0.8</v>
      </c>
      <c r="S156" s="15">
        <f>'raw data'!S164</f>
        <v>7777.81</v>
      </c>
      <c r="T156" s="15">
        <f>'raw data'!T164</f>
        <v>382137.70999999996</v>
      </c>
    </row>
    <row r="157" spans="1:20" x14ac:dyDescent="0.25">
      <c r="A157" s="14" t="str">
        <f t="shared" si="5"/>
        <v>12/2015</v>
      </c>
      <c r="B157" s="12">
        <f>IF('raw data'!B165&lt;&gt;"",EDATE(B156,1),"")</f>
        <v>42339</v>
      </c>
      <c r="C157" s="13">
        <f t="shared" si="6"/>
        <v>42369</v>
      </c>
      <c r="D157" t="s">
        <v>2</v>
      </c>
      <c r="E157" t="s">
        <v>2</v>
      </c>
      <c r="F157" s="15">
        <f>'raw data'!F165</f>
        <v>26.74</v>
      </c>
      <c r="G157" s="15">
        <f>'raw data'!G165</f>
        <v>192061.43</v>
      </c>
      <c r="H157" s="15">
        <f>'raw data'!H165</f>
        <v>13772.88</v>
      </c>
      <c r="I157" s="15">
        <f>'raw data'!I165</f>
        <v>38773.57</v>
      </c>
      <c r="J157" s="15">
        <f>'raw data'!J165</f>
        <v>0</v>
      </c>
      <c r="K157" s="15">
        <f>'raw data'!K165</f>
        <v>7.85</v>
      </c>
      <c r="L157" s="15">
        <f>'raw data'!L165</f>
        <v>45825.38</v>
      </c>
      <c r="M157" s="15">
        <f>'raw data'!M165</f>
        <v>2775.1</v>
      </c>
      <c r="N157" s="15">
        <f>'raw data'!N165</f>
        <v>40.24</v>
      </c>
      <c r="O157" s="15">
        <f>'raw data'!O165</f>
        <v>25</v>
      </c>
      <c r="P157" s="15">
        <f>'raw data'!P165</f>
        <v>0</v>
      </c>
      <c r="Q157" s="15">
        <f>'raw data'!Q165</f>
        <v>115846.08</v>
      </c>
      <c r="R157" s="15">
        <f>'raw data'!R165</f>
        <v>0.81</v>
      </c>
      <c r="S157" s="15">
        <f>'raw data'!S165</f>
        <v>11319.86</v>
      </c>
      <c r="T157" s="15">
        <f>'raw data'!T165</f>
        <v>420474.94</v>
      </c>
    </row>
    <row r="158" spans="1:20" x14ac:dyDescent="0.25">
      <c r="A158" s="14" t="str">
        <f t="shared" si="5"/>
        <v>1/2016</v>
      </c>
      <c r="B158" s="12">
        <f>IF('raw data'!B166&lt;&gt;"",EDATE(B157,1),"")</f>
        <v>42370</v>
      </c>
      <c r="C158" s="13">
        <f t="shared" si="6"/>
        <v>42400</v>
      </c>
      <c r="D158" t="s">
        <v>2</v>
      </c>
      <c r="E158" t="s">
        <v>2</v>
      </c>
      <c r="F158" s="15">
        <f>'raw data'!F166</f>
        <v>21.13</v>
      </c>
      <c r="G158" s="15">
        <f>'raw data'!G166</f>
        <v>171420.93</v>
      </c>
      <c r="H158" s="15">
        <f>'raw data'!H166</f>
        <v>15087.72</v>
      </c>
      <c r="I158" s="15">
        <f>'raw data'!I166</f>
        <v>37434.81</v>
      </c>
      <c r="J158" s="15">
        <f>'raw data'!J166</f>
        <v>0</v>
      </c>
      <c r="K158" s="15">
        <f>'raw data'!K166</f>
        <v>0</v>
      </c>
      <c r="L158" s="15">
        <f>'raw data'!L166</f>
        <v>40668.71</v>
      </c>
      <c r="M158" s="15">
        <f>'raw data'!M166</f>
        <v>2312.27</v>
      </c>
      <c r="N158" s="15">
        <f>'raw data'!N166</f>
        <v>20.61</v>
      </c>
      <c r="O158" s="15">
        <f>'raw data'!O166</f>
        <v>210.58</v>
      </c>
      <c r="P158" s="15">
        <f>'raw data'!P166</f>
        <v>0</v>
      </c>
      <c r="Q158" s="15">
        <f>'raw data'!Q166</f>
        <v>96773.99</v>
      </c>
      <c r="R158" s="15">
        <f>'raw data'!R166</f>
        <v>0</v>
      </c>
      <c r="S158" s="15">
        <f>'raw data'!S166</f>
        <v>12510.48</v>
      </c>
      <c r="T158" s="15">
        <f>'raw data'!T166</f>
        <v>376461.23</v>
      </c>
    </row>
    <row r="159" spans="1:20" x14ac:dyDescent="0.25">
      <c r="A159" s="14" t="str">
        <f t="shared" si="5"/>
        <v>2/2016</v>
      </c>
      <c r="B159" s="12">
        <f>IF('raw data'!B167&lt;&gt;"",EDATE(B158,1),"")</f>
        <v>42401</v>
      </c>
      <c r="C159" s="13">
        <f t="shared" si="6"/>
        <v>42429</v>
      </c>
      <c r="D159" t="s">
        <v>2</v>
      </c>
      <c r="E159" t="s">
        <v>2</v>
      </c>
      <c r="F159" s="15">
        <f>'raw data'!F167</f>
        <v>54.24</v>
      </c>
      <c r="G159" s="15">
        <f>'raw data'!G167</f>
        <v>179755.24</v>
      </c>
      <c r="H159" s="15">
        <f>'raw data'!H167</f>
        <v>19300.38</v>
      </c>
      <c r="I159" s="15">
        <f>'raw data'!I167</f>
        <v>36449.42</v>
      </c>
      <c r="J159" s="15">
        <f>'raw data'!J167</f>
        <v>0</v>
      </c>
      <c r="K159" s="15">
        <f>'raw data'!K167</f>
        <v>0</v>
      </c>
      <c r="L159" s="15">
        <f>'raw data'!L167</f>
        <v>41557.07</v>
      </c>
      <c r="M159" s="15">
        <f>'raw data'!M167</f>
        <v>2342.2800000000002</v>
      </c>
      <c r="N159" s="15">
        <f>'raw data'!N167</f>
        <v>16.82</v>
      </c>
      <c r="O159" s="15">
        <f>'raw data'!O167</f>
        <v>183.7</v>
      </c>
      <c r="P159" s="15">
        <f>'raw data'!P167</f>
        <v>0</v>
      </c>
      <c r="Q159" s="15">
        <f>'raw data'!Q167</f>
        <v>99434.409999999989</v>
      </c>
      <c r="R159" s="15">
        <f>'raw data'!R167</f>
        <v>0</v>
      </c>
      <c r="S159" s="15">
        <f>'raw data'!S167</f>
        <v>12918.91</v>
      </c>
      <c r="T159" s="15">
        <f>'raw data'!T167</f>
        <v>392012.47</v>
      </c>
    </row>
    <row r="160" spans="1:20" x14ac:dyDescent="0.25">
      <c r="A160" s="14" t="str">
        <f t="shared" si="5"/>
        <v>3/2016</v>
      </c>
      <c r="B160" s="12">
        <f>IF('raw data'!B168&lt;&gt;"",EDATE(B159,1),"")</f>
        <v>42430</v>
      </c>
      <c r="C160" s="13">
        <f t="shared" si="6"/>
        <v>42460</v>
      </c>
      <c r="D160" t="s">
        <v>2</v>
      </c>
      <c r="E160" t="s">
        <v>2</v>
      </c>
      <c r="F160" s="15">
        <f>'raw data'!F168</f>
        <v>0</v>
      </c>
      <c r="G160" s="15">
        <f>'raw data'!G168</f>
        <v>188538.59</v>
      </c>
      <c r="H160" s="15">
        <f>'raw data'!H168</f>
        <v>17260.91</v>
      </c>
      <c r="I160" s="15">
        <f>'raw data'!I168</f>
        <v>34477.43</v>
      </c>
      <c r="J160" s="15">
        <f>'raw data'!J168</f>
        <v>364.09</v>
      </c>
      <c r="K160" s="15">
        <f>'raw data'!K168</f>
        <v>0</v>
      </c>
      <c r="L160" s="15">
        <f>'raw data'!L168</f>
        <v>43068.89</v>
      </c>
      <c r="M160" s="15">
        <f>'raw data'!M168</f>
        <v>2715.52</v>
      </c>
      <c r="N160" s="15">
        <f>'raw data'!N168</f>
        <v>35.1</v>
      </c>
      <c r="O160" s="15">
        <f>'raw data'!O168</f>
        <v>123.18</v>
      </c>
      <c r="P160" s="15">
        <f>'raw data'!P168</f>
        <v>0</v>
      </c>
      <c r="Q160" s="15">
        <f>'raw data'!Q168</f>
        <v>118988.62999999999</v>
      </c>
      <c r="R160" s="15">
        <f>'raw data'!R168</f>
        <v>0</v>
      </c>
      <c r="S160" s="15">
        <f>'raw data'!S168</f>
        <v>13735.12</v>
      </c>
      <c r="T160" s="15">
        <f>'raw data'!T168</f>
        <v>419307.45999999996</v>
      </c>
    </row>
    <row r="161" spans="1:20" x14ac:dyDescent="0.25">
      <c r="A161" s="14" t="str">
        <f t="shared" si="5"/>
        <v>4/2016</v>
      </c>
      <c r="B161" s="12">
        <f>IF('raw data'!B169&lt;&gt;"",EDATE(B160,1),"")</f>
        <v>42461</v>
      </c>
      <c r="C161" s="13">
        <f t="shared" si="6"/>
        <v>42490</v>
      </c>
      <c r="D161" t="s">
        <v>2</v>
      </c>
      <c r="E161" t="s">
        <v>2</v>
      </c>
      <c r="F161" s="15">
        <f>'raw data'!F169</f>
        <v>0</v>
      </c>
      <c r="G161" s="15">
        <f>'raw data'!G169</f>
        <v>188474.56</v>
      </c>
      <c r="H161" s="15">
        <f>'raw data'!H169</f>
        <v>13914.48</v>
      </c>
      <c r="I161" s="15">
        <f>'raw data'!I169</f>
        <v>23360.87</v>
      </c>
      <c r="J161" s="15">
        <f>'raw data'!J169</f>
        <v>0</v>
      </c>
      <c r="K161" s="15">
        <f>'raw data'!K169</f>
        <v>0</v>
      </c>
      <c r="L161" s="15">
        <f>'raw data'!L169</f>
        <v>43947.85</v>
      </c>
      <c r="M161" s="15">
        <f>'raw data'!M169</f>
        <v>2638.6</v>
      </c>
      <c r="N161" s="15">
        <f>'raw data'!N169</f>
        <v>29.18</v>
      </c>
      <c r="O161" s="15">
        <f>'raw data'!O169</f>
        <v>214.5</v>
      </c>
      <c r="P161" s="15">
        <f>'raw data'!P169</f>
        <v>0</v>
      </c>
      <c r="Q161" s="15">
        <f>'raw data'!Q169</f>
        <v>123866.72</v>
      </c>
      <c r="R161" s="15">
        <f>'raw data'!R169</f>
        <v>0</v>
      </c>
      <c r="S161" s="15">
        <f>'raw data'!S169</f>
        <v>10623.72</v>
      </c>
      <c r="T161" s="15">
        <f>'raw data'!T169</f>
        <v>407070.47999999992</v>
      </c>
    </row>
    <row r="162" spans="1:20" x14ac:dyDescent="0.25">
      <c r="A162" s="14" t="str">
        <f t="shared" si="5"/>
        <v>5/2016</v>
      </c>
      <c r="B162" s="12">
        <f>IF('raw data'!B170&lt;&gt;"",EDATE(B161,1),"")</f>
        <v>42491</v>
      </c>
      <c r="C162" s="13">
        <f t="shared" si="6"/>
        <v>42521</v>
      </c>
      <c r="D162" t="s">
        <v>2</v>
      </c>
      <c r="E162" t="s">
        <v>2</v>
      </c>
      <c r="F162" s="15">
        <f>'raw data'!F170</f>
        <v>0</v>
      </c>
      <c r="G162" s="15">
        <f>'raw data'!G170</f>
        <v>186308.15</v>
      </c>
      <c r="H162" s="15">
        <f>'raw data'!H170</f>
        <v>9837.17</v>
      </c>
      <c r="I162" s="15">
        <f>'raw data'!I170</f>
        <v>10209.969999999999</v>
      </c>
      <c r="J162" s="15">
        <f>'raw data'!J170</f>
        <v>0</v>
      </c>
      <c r="K162" s="15">
        <f>'raw data'!K170</f>
        <v>0</v>
      </c>
      <c r="L162" s="15">
        <f>'raw data'!L170</f>
        <v>43562.51</v>
      </c>
      <c r="M162" s="15">
        <f>'raw data'!M170</f>
        <v>2662.9</v>
      </c>
      <c r="N162" s="15">
        <f>'raw data'!N170</f>
        <v>55.2</v>
      </c>
      <c r="O162" s="15">
        <f>'raw data'!O170</f>
        <v>111.01</v>
      </c>
      <c r="P162" s="15">
        <f>'raw data'!P170</f>
        <v>0</v>
      </c>
      <c r="Q162" s="15">
        <f>'raw data'!Q170</f>
        <v>153038.19</v>
      </c>
      <c r="R162" s="15">
        <f>'raw data'!R170</f>
        <v>0</v>
      </c>
      <c r="S162" s="15">
        <f>'raw data'!S170</f>
        <v>8790.36</v>
      </c>
      <c r="T162" s="15">
        <f>'raw data'!T170</f>
        <v>414575.46</v>
      </c>
    </row>
    <row r="163" spans="1:20" x14ac:dyDescent="0.25">
      <c r="A163" s="14" t="str">
        <f t="shared" si="5"/>
        <v>6/2016</v>
      </c>
      <c r="B163" s="12">
        <f>IF('raw data'!B171&lt;&gt;"",EDATE(B162,1),"")</f>
        <v>42522</v>
      </c>
      <c r="C163" s="13">
        <f t="shared" si="6"/>
        <v>42551</v>
      </c>
      <c r="D163" t="s">
        <v>2</v>
      </c>
      <c r="E163" t="s">
        <v>2</v>
      </c>
      <c r="F163" s="15">
        <f>'raw data'!F171</f>
        <v>0</v>
      </c>
      <c r="G163" s="15">
        <f>'raw data'!G171</f>
        <v>197866.52</v>
      </c>
      <c r="H163" s="15">
        <f>'raw data'!H171</f>
        <v>9692.64</v>
      </c>
      <c r="I163" s="15">
        <f>'raw data'!I171</f>
        <v>5420.46</v>
      </c>
      <c r="J163" s="15">
        <f>'raw data'!J171</f>
        <v>0</v>
      </c>
      <c r="K163" s="15">
        <f>'raw data'!K171</f>
        <v>0</v>
      </c>
      <c r="L163" s="15">
        <f>'raw data'!L171</f>
        <v>46626.46</v>
      </c>
      <c r="M163" s="15">
        <f>'raw data'!M171</f>
        <v>3031.84</v>
      </c>
      <c r="N163" s="15">
        <f>'raw data'!N171</f>
        <v>63.34</v>
      </c>
      <c r="O163" s="15">
        <f>'raw data'!O171</f>
        <v>218.12</v>
      </c>
      <c r="P163" s="15">
        <f>'raw data'!P171</f>
        <v>0</v>
      </c>
      <c r="Q163" s="15">
        <f>'raw data'!Q171</f>
        <v>154480.26999999999</v>
      </c>
      <c r="R163" s="15">
        <f>'raw data'!R171</f>
        <v>0</v>
      </c>
      <c r="S163" s="15">
        <f>'raw data'!S171</f>
        <v>5937.45</v>
      </c>
      <c r="T163" s="15">
        <f>'raw data'!T171</f>
        <v>423337.1</v>
      </c>
    </row>
    <row r="164" spans="1:20" x14ac:dyDescent="0.25">
      <c r="A164" s="14" t="str">
        <f t="shared" si="5"/>
        <v>7/2016</v>
      </c>
      <c r="B164" s="12">
        <f>IF('raw data'!B172&lt;&gt;"",EDATE(B163,1),"")</f>
        <v>42552</v>
      </c>
      <c r="C164" s="13">
        <f t="shared" si="6"/>
        <v>42582</v>
      </c>
      <c r="D164" t="s">
        <v>2</v>
      </c>
      <c r="E164" t="s">
        <v>2</v>
      </c>
      <c r="F164" s="15">
        <f>'raw data'!F172</f>
        <v>0</v>
      </c>
      <c r="G164" s="15">
        <f>'raw data'!G172</f>
        <v>190115.12</v>
      </c>
      <c r="H164" s="15">
        <f>'raw data'!H172</f>
        <v>8324.2000000000007</v>
      </c>
      <c r="I164" s="15">
        <f>'raw data'!I172</f>
        <v>4318.53</v>
      </c>
      <c r="J164" s="15">
        <f>'raw data'!J172</f>
        <v>0.01</v>
      </c>
      <c r="K164" s="15">
        <f>'raw data'!K172</f>
        <v>0</v>
      </c>
      <c r="L164" s="15">
        <f>'raw data'!L172</f>
        <v>44593.81</v>
      </c>
      <c r="M164" s="15">
        <f>'raw data'!M172</f>
        <v>3106.8</v>
      </c>
      <c r="N164" s="15">
        <f>'raw data'!N172</f>
        <v>69.290000000000006</v>
      </c>
      <c r="O164" s="15">
        <f>'raw data'!O172</f>
        <v>190.79</v>
      </c>
      <c r="P164" s="15">
        <f>'raw data'!P172</f>
        <v>0</v>
      </c>
      <c r="Q164" s="15">
        <f>'raw data'!Q172</f>
        <v>142908.06</v>
      </c>
      <c r="R164" s="15">
        <f>'raw data'!R172</f>
        <v>0.8</v>
      </c>
      <c r="S164" s="15">
        <f>'raw data'!S172</f>
        <v>4425.99</v>
      </c>
      <c r="T164" s="15">
        <f>'raw data'!T172</f>
        <v>398053.39999999997</v>
      </c>
    </row>
    <row r="165" spans="1:20" x14ac:dyDescent="0.25">
      <c r="A165" s="14" t="str">
        <f t="shared" si="5"/>
        <v>8/2016</v>
      </c>
      <c r="B165" s="12">
        <f>IF('raw data'!B173&lt;&gt;"",EDATE(B164,1),"")</f>
        <v>42583</v>
      </c>
      <c r="C165" s="13">
        <f t="shared" si="6"/>
        <v>42613</v>
      </c>
      <c r="D165" t="s">
        <v>2</v>
      </c>
      <c r="E165" t="s">
        <v>2</v>
      </c>
      <c r="F165" s="15">
        <f>'raw data'!F173</f>
        <v>0</v>
      </c>
      <c r="G165" s="15">
        <f>'raw data'!G173</f>
        <v>164795.5</v>
      </c>
      <c r="H165" s="15">
        <f>'raw data'!H173</f>
        <v>8699.83</v>
      </c>
      <c r="I165" s="15">
        <f>'raw data'!I173</f>
        <v>4005.59</v>
      </c>
      <c r="J165" s="15">
        <f>'raw data'!J173</f>
        <v>0.04</v>
      </c>
      <c r="K165" s="15">
        <f>'raw data'!K173</f>
        <v>0</v>
      </c>
      <c r="L165" s="15">
        <f>'raw data'!L173</f>
        <v>37362.629999999997</v>
      </c>
      <c r="M165" s="15">
        <f>'raw data'!M173</f>
        <v>2350.64</v>
      </c>
      <c r="N165" s="15">
        <f>'raw data'!N173</f>
        <v>73.760000000000005</v>
      </c>
      <c r="O165" s="15">
        <f>'raw data'!O173</f>
        <v>254.71</v>
      </c>
      <c r="P165" s="15">
        <f>'raw data'!P173</f>
        <v>0</v>
      </c>
      <c r="Q165" s="15">
        <f>'raw data'!Q173</f>
        <v>150687.87</v>
      </c>
      <c r="R165" s="15">
        <f>'raw data'!R173</f>
        <v>0.79</v>
      </c>
      <c r="S165" s="15">
        <f>'raw data'!S173</f>
        <v>3583.69</v>
      </c>
      <c r="T165" s="15">
        <f>'raw data'!T173</f>
        <v>371815.05</v>
      </c>
    </row>
    <row r="166" spans="1:20" x14ac:dyDescent="0.25">
      <c r="A166" s="14" t="str">
        <f t="shared" si="5"/>
        <v>9/2016</v>
      </c>
      <c r="B166" s="12">
        <f>IF('raw data'!B174&lt;&gt;"",EDATE(B165,1),"")</f>
        <v>42614</v>
      </c>
      <c r="C166" s="13">
        <f t="shared" si="6"/>
        <v>42643</v>
      </c>
      <c r="D166" t="s">
        <v>2</v>
      </c>
      <c r="E166" t="s">
        <v>2</v>
      </c>
      <c r="F166" s="15">
        <f>'raw data'!F174</f>
        <v>0</v>
      </c>
      <c r="G166" s="15">
        <f>'raw data'!G174</f>
        <v>188443.65</v>
      </c>
      <c r="H166" s="15">
        <f>'raw data'!H174</f>
        <v>10563.7</v>
      </c>
      <c r="I166" s="15">
        <f>'raw data'!I174</f>
        <v>7191.16</v>
      </c>
      <c r="J166" s="15">
        <f>'raw data'!J174</f>
        <v>0</v>
      </c>
      <c r="K166" s="15">
        <f>'raw data'!K174</f>
        <v>0</v>
      </c>
      <c r="L166" s="15">
        <f>'raw data'!L174</f>
        <v>44403.12</v>
      </c>
      <c r="M166" s="15">
        <f>'raw data'!M174</f>
        <v>2792.7</v>
      </c>
      <c r="N166" s="15">
        <f>'raw data'!N174</f>
        <v>60.48</v>
      </c>
      <c r="O166" s="15">
        <f>'raw data'!O174</f>
        <v>100.73</v>
      </c>
      <c r="P166" s="15">
        <f>'raw data'!P174</f>
        <v>0</v>
      </c>
      <c r="Q166" s="15">
        <f>'raw data'!Q174</f>
        <v>152143.88</v>
      </c>
      <c r="R166" s="15">
        <f>'raw data'!R174</f>
        <v>0</v>
      </c>
      <c r="S166" s="15">
        <f>'raw data'!S174</f>
        <v>4931.92</v>
      </c>
      <c r="T166" s="15">
        <f>'raw data'!T174</f>
        <v>410631.33999999997</v>
      </c>
    </row>
    <row r="167" spans="1:20" x14ac:dyDescent="0.25">
      <c r="A167" s="14" t="str">
        <f t="shared" si="5"/>
        <v>10/2016</v>
      </c>
      <c r="B167" s="12">
        <f>IF('raw data'!B175&lt;&gt;"",EDATE(B166,1),"")</f>
        <v>42644</v>
      </c>
      <c r="C167" s="13">
        <f t="shared" si="6"/>
        <v>42674</v>
      </c>
      <c r="D167" t="s">
        <v>2</v>
      </c>
      <c r="E167" t="s">
        <v>2</v>
      </c>
      <c r="F167" s="15">
        <f>'raw data'!F175</f>
        <v>0</v>
      </c>
      <c r="G167" s="15">
        <f>'raw data'!G175</f>
        <v>185512.07</v>
      </c>
      <c r="H167" s="15">
        <f>'raw data'!H175</f>
        <v>11606.34</v>
      </c>
      <c r="I167" s="15">
        <f>'raw data'!I175</f>
        <v>12820.65</v>
      </c>
      <c r="J167" s="15">
        <f>'raw data'!J175</f>
        <v>0.04</v>
      </c>
      <c r="K167" s="15">
        <f>'raw data'!K175</f>
        <v>0</v>
      </c>
      <c r="L167" s="15">
        <f>'raw data'!L175</f>
        <v>43826.559999999998</v>
      </c>
      <c r="M167" s="15">
        <f>'raw data'!M175</f>
        <v>2693.19</v>
      </c>
      <c r="N167" s="15">
        <f>'raw data'!N175</f>
        <v>46.39</v>
      </c>
      <c r="O167" s="15">
        <f>'raw data'!O175</f>
        <v>259.32</v>
      </c>
      <c r="P167" s="15">
        <f>'raw data'!P175</f>
        <v>0</v>
      </c>
      <c r="Q167" s="15">
        <f>'raw data'!Q175</f>
        <v>138746.01</v>
      </c>
      <c r="R167" s="15">
        <f>'raw data'!R175</f>
        <v>0</v>
      </c>
      <c r="S167" s="15">
        <f>'raw data'!S175</f>
        <v>5129.0200000000004</v>
      </c>
      <c r="T167" s="15">
        <f>'raw data'!T175</f>
        <v>400639.59</v>
      </c>
    </row>
    <row r="168" spans="1:20" x14ac:dyDescent="0.25">
      <c r="A168" s="14" t="str">
        <f t="shared" si="5"/>
        <v>11/2016</v>
      </c>
      <c r="B168" s="12">
        <f>IF('raw data'!B176&lt;&gt;"",EDATE(B167,1),"")</f>
        <v>42675</v>
      </c>
      <c r="C168" s="13">
        <f t="shared" si="6"/>
        <v>42704</v>
      </c>
      <c r="D168" t="s">
        <v>2</v>
      </c>
      <c r="E168" t="s">
        <v>2</v>
      </c>
      <c r="F168" s="15">
        <f>'raw data'!F176</f>
        <v>0</v>
      </c>
      <c r="G168" s="15">
        <f>'raw data'!G176</f>
        <v>186448.56</v>
      </c>
      <c r="H168" s="15">
        <f>'raw data'!H176</f>
        <v>16398.009999999998</v>
      </c>
      <c r="I168" s="15">
        <f>'raw data'!I176</f>
        <v>25399.7</v>
      </c>
      <c r="J168" s="15">
        <f>'raw data'!J176</f>
        <v>15130.89</v>
      </c>
      <c r="K168" s="15">
        <f>'raw data'!K176</f>
        <v>0</v>
      </c>
      <c r="L168" s="15">
        <f>'raw data'!L176</f>
        <v>43216.02</v>
      </c>
      <c r="M168" s="15">
        <f>'raw data'!M176</f>
        <v>2735.07</v>
      </c>
      <c r="N168" s="15">
        <f>'raw data'!N176</f>
        <v>41.8</v>
      </c>
      <c r="O168" s="15">
        <f>'raw data'!O176</f>
        <v>265.41000000000003</v>
      </c>
      <c r="P168" s="15">
        <f>'raw data'!P176</f>
        <v>0</v>
      </c>
      <c r="Q168" s="15">
        <f>'raw data'!Q176</f>
        <v>137806.81</v>
      </c>
      <c r="R168" s="15">
        <f>'raw data'!R176</f>
        <v>0</v>
      </c>
      <c r="S168" s="15">
        <f>'raw data'!S176</f>
        <v>9701.73</v>
      </c>
      <c r="T168" s="15">
        <f>'raw data'!T176</f>
        <v>437143.99999999994</v>
      </c>
    </row>
    <row r="169" spans="1:20" x14ac:dyDescent="0.25">
      <c r="A169" s="14" t="str">
        <f t="shared" si="5"/>
        <v>12/2016</v>
      </c>
      <c r="B169" s="12">
        <f>IF('raw data'!B177&lt;&gt;"",EDATE(B168,1),"")</f>
        <v>42705</v>
      </c>
      <c r="C169" s="13">
        <f t="shared" si="6"/>
        <v>42735</v>
      </c>
      <c r="D169" t="s">
        <v>2</v>
      </c>
      <c r="E169" t="s">
        <v>2</v>
      </c>
      <c r="F169" s="15">
        <f>'raw data'!F177</f>
        <v>0.18</v>
      </c>
      <c r="G169" s="15">
        <f>'raw data'!G177</f>
        <v>189622.57</v>
      </c>
      <c r="H169" s="15">
        <f>'raw data'!H177</f>
        <v>19704.93</v>
      </c>
      <c r="I169" s="15">
        <f>'raw data'!I177</f>
        <v>33269.74</v>
      </c>
      <c r="J169" s="15">
        <f>'raw data'!J177</f>
        <v>-15227.449999999999</v>
      </c>
      <c r="K169" s="15">
        <f>'raw data'!K177</f>
        <v>0</v>
      </c>
      <c r="L169" s="15">
        <f>'raw data'!L177</f>
        <v>46151.33</v>
      </c>
      <c r="M169" s="15">
        <f>'raw data'!M177</f>
        <v>3013.45</v>
      </c>
      <c r="N169" s="15">
        <f>'raw data'!N177</f>
        <v>31.8</v>
      </c>
      <c r="O169" s="15">
        <f>'raw data'!O177</f>
        <v>34.799999999999997</v>
      </c>
      <c r="P169" s="15">
        <f>'raw data'!P177</f>
        <v>1534.73</v>
      </c>
      <c r="Q169" s="15">
        <f>'raw data'!Q177</f>
        <v>134033.61000000002</v>
      </c>
      <c r="R169" s="15">
        <f>'raw data'!R177</f>
        <v>0</v>
      </c>
      <c r="S169" s="15">
        <f>'raw data'!S177</f>
        <v>16125.5</v>
      </c>
      <c r="T169" s="15">
        <f>'raw data'!T177</f>
        <v>428295.19</v>
      </c>
    </row>
    <row r="170" spans="1:20" x14ac:dyDescent="0.25">
      <c r="A170" s="14" t="str">
        <f t="shared" si="5"/>
        <v>1/2017</v>
      </c>
      <c r="B170" s="12">
        <f>IF('raw data'!B178&lt;&gt;"",EDATE(B169,1),"")</f>
        <v>42736</v>
      </c>
      <c r="C170" s="13">
        <f t="shared" si="6"/>
        <v>42766</v>
      </c>
      <c r="D170" t="s">
        <v>2</v>
      </c>
      <c r="E170" t="s">
        <v>2</v>
      </c>
      <c r="F170" s="15">
        <f>'raw data'!F178</f>
        <v>0</v>
      </c>
      <c r="G170" s="15">
        <f>'raw data'!G178</f>
        <v>177163.86</v>
      </c>
      <c r="H170" s="15">
        <f>'raw data'!H178</f>
        <v>23502.83</v>
      </c>
      <c r="I170" s="15">
        <f>'raw data'!I178</f>
        <v>37824.01</v>
      </c>
      <c r="J170" s="15">
        <f>'raw data'!J178</f>
        <v>0</v>
      </c>
      <c r="K170" s="15">
        <f>'raw data'!K178</f>
        <v>0</v>
      </c>
      <c r="L170" s="15">
        <f>'raw data'!L178</f>
        <v>41855.519999999997</v>
      </c>
      <c r="M170" s="15">
        <f>'raw data'!M178</f>
        <v>2191.1</v>
      </c>
      <c r="N170" s="15">
        <f>'raw data'!N178</f>
        <v>44.89</v>
      </c>
      <c r="O170" s="15">
        <f>'raw data'!O178</f>
        <v>285.44</v>
      </c>
      <c r="P170" s="15">
        <f>'raw data'!P178</f>
        <v>0</v>
      </c>
      <c r="Q170" s="15">
        <f>'raw data'!Q178</f>
        <v>181840.90999999997</v>
      </c>
      <c r="R170" s="15">
        <f>'raw data'!R178</f>
        <v>0</v>
      </c>
      <c r="S170" s="15">
        <f>'raw data'!S178</f>
        <v>16185.75</v>
      </c>
      <c r="T170" s="15">
        <f>'raw data'!T178</f>
        <v>480894.31</v>
      </c>
    </row>
    <row r="171" spans="1:20" x14ac:dyDescent="0.25">
      <c r="A171" s="14" t="str">
        <f t="shared" si="5"/>
        <v>2/2017</v>
      </c>
      <c r="B171" s="12">
        <f>IF('raw data'!B179&lt;&gt;"",EDATE(B170,1),"")</f>
        <v>42767</v>
      </c>
      <c r="C171" s="13">
        <f t="shared" si="6"/>
        <v>42794</v>
      </c>
      <c r="D171" t="s">
        <v>2</v>
      </c>
      <c r="E171" t="s">
        <v>2</v>
      </c>
      <c r="F171" s="15">
        <f>'raw data'!F179</f>
        <v>0</v>
      </c>
      <c r="G171" s="15">
        <f>'raw data'!G179</f>
        <v>176334.62</v>
      </c>
      <c r="H171" s="15">
        <f>'raw data'!H179</f>
        <v>19859.77</v>
      </c>
      <c r="I171" s="15">
        <f>'raw data'!I179</f>
        <v>29805.14</v>
      </c>
      <c r="J171" s="15">
        <f>'raw data'!J179</f>
        <v>0</v>
      </c>
      <c r="K171" s="15">
        <f>'raw data'!K179</f>
        <v>0</v>
      </c>
      <c r="L171" s="15">
        <f>'raw data'!L179</f>
        <v>41134.379999999997</v>
      </c>
      <c r="M171" s="15">
        <f>'raw data'!M179</f>
        <v>2374.34</v>
      </c>
      <c r="N171" s="15">
        <f>'raw data'!N179</f>
        <v>40.53</v>
      </c>
      <c r="O171" s="15">
        <f>'raw data'!O179</f>
        <v>96.12</v>
      </c>
      <c r="P171" s="15">
        <f>'raw data'!P179</f>
        <v>0</v>
      </c>
      <c r="Q171" s="15">
        <f>'raw data'!Q179</f>
        <v>153979.29999999999</v>
      </c>
      <c r="R171" s="15">
        <f>'raw data'!R179</f>
        <v>0</v>
      </c>
      <c r="S171" s="15">
        <f>'raw data'!S179</f>
        <v>14218.09</v>
      </c>
      <c r="T171" s="15">
        <f>'raw data'!T179</f>
        <v>437842.29000000004</v>
      </c>
    </row>
    <row r="172" spans="1:20" x14ac:dyDescent="0.25">
      <c r="A172" s="14" t="str">
        <f t="shared" si="5"/>
        <v>3/2017</v>
      </c>
      <c r="B172" s="12">
        <f>IF('raw data'!B180&lt;&gt;"",EDATE(B171,1),"")</f>
        <v>42795</v>
      </c>
      <c r="C172" s="13">
        <f t="shared" si="6"/>
        <v>42825</v>
      </c>
      <c r="D172" t="s">
        <v>2</v>
      </c>
      <c r="E172" t="s">
        <v>2</v>
      </c>
      <c r="F172" s="15">
        <f>'raw data'!F180</f>
        <v>0</v>
      </c>
      <c r="G172" s="15">
        <f>'raw data'!G180</f>
        <v>201762.13</v>
      </c>
      <c r="H172" s="15">
        <f>'raw data'!H180</f>
        <v>18581.04</v>
      </c>
      <c r="I172" s="15">
        <f>'raw data'!I180</f>
        <v>25583.03</v>
      </c>
      <c r="J172" s="15">
        <f>'raw data'!J180</f>
        <v>0.01</v>
      </c>
      <c r="K172" s="15">
        <f>'raw data'!K180</f>
        <v>0</v>
      </c>
      <c r="L172" s="15">
        <f>'raw data'!L180</f>
        <v>47233.39</v>
      </c>
      <c r="M172" s="15">
        <f>'raw data'!M180</f>
        <v>2827.79</v>
      </c>
      <c r="N172" s="15">
        <f>'raw data'!N180</f>
        <v>56.27</v>
      </c>
      <c r="O172" s="15">
        <f>'raw data'!O180</f>
        <v>267.48</v>
      </c>
      <c r="P172" s="15">
        <f>'raw data'!P180</f>
        <v>0</v>
      </c>
      <c r="Q172" s="15">
        <f>'raw data'!Q180</f>
        <v>174541.97</v>
      </c>
      <c r="R172" s="15">
        <f>'raw data'!R180</f>
        <v>2</v>
      </c>
      <c r="S172" s="15">
        <f>'raw data'!S180</f>
        <v>10563.71</v>
      </c>
      <c r="T172" s="15">
        <f>'raw data'!T180</f>
        <v>481418.82</v>
      </c>
    </row>
    <row r="173" spans="1:20" x14ac:dyDescent="0.25">
      <c r="A173" s="14" t="str">
        <f t="shared" si="5"/>
        <v>4/2017</v>
      </c>
      <c r="B173" s="12">
        <f>IF('raw data'!B181&lt;&gt;"",EDATE(B172,1),"")</f>
        <v>42826</v>
      </c>
      <c r="C173" s="13">
        <f t="shared" si="6"/>
        <v>42855</v>
      </c>
      <c r="D173" t="s">
        <v>2</v>
      </c>
      <c r="E173" t="s">
        <v>2</v>
      </c>
      <c r="F173" s="15">
        <f>'raw data'!F181</f>
        <v>0</v>
      </c>
      <c r="G173" s="15">
        <f>'raw data'!G181</f>
        <v>181025.98</v>
      </c>
      <c r="H173" s="15">
        <f>'raw data'!H181</f>
        <v>9700.6200000000008</v>
      </c>
      <c r="I173" s="15">
        <f>'raw data'!I181</f>
        <v>11028.03</v>
      </c>
      <c r="J173" s="15">
        <f>'raw data'!J181</f>
        <v>0.01</v>
      </c>
      <c r="K173" s="15">
        <f>'raw data'!K181</f>
        <v>0</v>
      </c>
      <c r="L173" s="15">
        <f>'raw data'!L181</f>
        <v>43732.36</v>
      </c>
      <c r="M173" s="15">
        <f>'raw data'!M181</f>
        <v>2868.21</v>
      </c>
      <c r="N173" s="15">
        <f>'raw data'!N181</f>
        <v>64.98</v>
      </c>
      <c r="O173" s="15">
        <f>'raw data'!O181</f>
        <v>104.42</v>
      </c>
      <c r="P173" s="15">
        <f>'raw data'!P181</f>
        <v>0</v>
      </c>
      <c r="Q173" s="15">
        <f>'raw data'!Q181</f>
        <v>155255.96</v>
      </c>
      <c r="R173" s="15">
        <f>'raw data'!R181</f>
        <v>0</v>
      </c>
      <c r="S173" s="15">
        <f>'raw data'!S181</f>
        <v>12952.01</v>
      </c>
      <c r="T173" s="15">
        <f>'raw data'!T181</f>
        <v>416732.57999999996</v>
      </c>
    </row>
    <row r="174" spans="1:20" x14ac:dyDescent="0.25">
      <c r="A174" s="14" t="str">
        <f t="shared" si="5"/>
        <v>5/2017</v>
      </c>
      <c r="B174" s="12">
        <f>IF('raw data'!B182&lt;&gt;"",EDATE(B173,1),"")</f>
        <v>42856</v>
      </c>
      <c r="C174" s="13">
        <f t="shared" si="6"/>
        <v>42886</v>
      </c>
      <c r="D174" t="s">
        <v>2</v>
      </c>
      <c r="E174" t="s">
        <v>2</v>
      </c>
      <c r="F174" s="15">
        <f>'raw data'!F182</f>
        <v>0</v>
      </c>
      <c r="G174" s="15">
        <f>'raw data'!G182</f>
        <v>191161.37</v>
      </c>
      <c r="H174" s="15">
        <f>'raw data'!H182</f>
        <v>9888.66</v>
      </c>
      <c r="I174" s="15">
        <f>'raw data'!I182</f>
        <v>6481.13</v>
      </c>
      <c r="J174" s="15">
        <f>'raw data'!J182</f>
        <v>0</v>
      </c>
      <c r="K174" s="15">
        <f>'raw data'!K182</f>
        <v>0</v>
      </c>
      <c r="L174" s="15">
        <f>'raw data'!L182</f>
        <v>45176.38</v>
      </c>
      <c r="M174" s="15">
        <f>'raw data'!M182</f>
        <v>2841.92</v>
      </c>
      <c r="N174" s="15">
        <f>'raw data'!N182</f>
        <v>66.900000000000006</v>
      </c>
      <c r="O174" s="15">
        <f>'raw data'!O182</f>
        <v>298.11</v>
      </c>
      <c r="P174" s="15">
        <f>'raw data'!P182</f>
        <v>0</v>
      </c>
      <c r="Q174" s="15">
        <f>'raw data'!Q182</f>
        <v>191842.93</v>
      </c>
      <c r="R174" s="15">
        <f>'raw data'!R182</f>
        <v>-1.19</v>
      </c>
      <c r="S174" s="15">
        <f>'raw data'!S182</f>
        <v>5899.89</v>
      </c>
      <c r="T174" s="15">
        <f>'raw data'!T182</f>
        <v>453656.10000000003</v>
      </c>
    </row>
    <row r="175" spans="1:20" x14ac:dyDescent="0.25">
      <c r="A175" s="14" t="str">
        <f t="shared" si="5"/>
        <v>6/2017</v>
      </c>
      <c r="B175" s="12">
        <f>IF('raw data'!B183&lt;&gt;"",EDATE(B174,1),"")</f>
        <v>42887</v>
      </c>
      <c r="C175" s="13">
        <f t="shared" si="6"/>
        <v>42916</v>
      </c>
      <c r="D175" t="s">
        <v>2</v>
      </c>
      <c r="E175" t="s">
        <v>2</v>
      </c>
      <c r="F175" s="15">
        <f>'raw data'!F183</f>
        <v>0</v>
      </c>
      <c r="G175" s="15">
        <f>'raw data'!G183</f>
        <v>204585.94</v>
      </c>
      <c r="H175" s="15">
        <f>'raw data'!H183</f>
        <v>10530.43</v>
      </c>
      <c r="I175" s="15">
        <f>'raw data'!I183</f>
        <v>4299.3999999999996</v>
      </c>
      <c r="J175" s="15">
        <f>'raw data'!J183</f>
        <v>0</v>
      </c>
      <c r="K175" s="15">
        <f>'raw data'!K183</f>
        <v>0</v>
      </c>
      <c r="L175" s="15">
        <f>'raw data'!L183</f>
        <v>49544.480000000003</v>
      </c>
      <c r="M175" s="15">
        <f>'raw data'!M183</f>
        <v>3126.69</v>
      </c>
      <c r="N175" s="15">
        <f>'raw data'!N183</f>
        <v>71.97</v>
      </c>
      <c r="O175" s="15">
        <f>'raw data'!O183</f>
        <v>166.38</v>
      </c>
      <c r="P175" s="15">
        <f>'raw data'!P183</f>
        <v>0</v>
      </c>
      <c r="Q175" s="15">
        <f>'raw data'!Q183</f>
        <v>166988.21000000002</v>
      </c>
      <c r="R175" s="15">
        <f>'raw data'!R183</f>
        <v>1.19</v>
      </c>
      <c r="S175" s="15">
        <f>'raw data'!S183</f>
        <v>4669.3599999999997</v>
      </c>
      <c r="T175" s="15">
        <f>'raw data'!T183</f>
        <v>443984.05</v>
      </c>
    </row>
    <row r="176" spans="1:20" x14ac:dyDescent="0.25">
      <c r="A176" s="14" t="str">
        <f t="shared" si="5"/>
        <v>7/2017</v>
      </c>
      <c r="B176" s="12">
        <f>IF('raw data'!B184&lt;&gt;"",EDATE(B175,1),"")</f>
        <v>42917</v>
      </c>
      <c r="C176" s="13">
        <f t="shared" si="6"/>
        <v>42947</v>
      </c>
      <c r="D176" t="s">
        <v>2</v>
      </c>
      <c r="E176" t="s">
        <v>2</v>
      </c>
      <c r="F176" s="15">
        <f>'raw data'!F184</f>
        <v>0</v>
      </c>
      <c r="G176" s="15">
        <f>'raw data'!G184</f>
        <v>191990.41</v>
      </c>
      <c r="H176" s="15">
        <f>'raw data'!H184</f>
        <v>9403.5499999999993</v>
      </c>
      <c r="I176" s="15">
        <f>'raw data'!I184</f>
        <v>5173.29</v>
      </c>
      <c r="J176" s="15">
        <f>'raw data'!J184</f>
        <v>0</v>
      </c>
      <c r="K176" s="15">
        <f>'raw data'!K184</f>
        <v>0</v>
      </c>
      <c r="L176" s="15">
        <f>'raw data'!L184</f>
        <v>45577.01</v>
      </c>
      <c r="M176" s="15">
        <f>'raw data'!M184</f>
        <v>3064.27</v>
      </c>
      <c r="N176" s="15">
        <f>'raw data'!N184</f>
        <v>100.24</v>
      </c>
      <c r="O176" s="15">
        <f>'raw data'!O184</f>
        <v>310.26</v>
      </c>
      <c r="P176" s="15">
        <f>'raw data'!P184</f>
        <v>0</v>
      </c>
      <c r="Q176" s="15">
        <f>'raw data'!Q184</f>
        <v>198453.49000000002</v>
      </c>
      <c r="R176" s="15">
        <f>'raw data'!R184</f>
        <v>0</v>
      </c>
      <c r="S176" s="15">
        <f>'raw data'!S184</f>
        <v>3990.16</v>
      </c>
      <c r="T176" s="15">
        <f>'raw data'!T184</f>
        <v>458062.68</v>
      </c>
    </row>
    <row r="177" spans="1:20" x14ac:dyDescent="0.25">
      <c r="A177" s="14" t="str">
        <f t="shared" si="5"/>
        <v>8/2017</v>
      </c>
      <c r="B177" s="12">
        <f>IF('raw data'!B185&lt;&gt;"",EDATE(B176,1),"")</f>
        <v>42948</v>
      </c>
      <c r="C177" s="13">
        <f t="shared" si="6"/>
        <v>42978</v>
      </c>
      <c r="D177" t="s">
        <v>2</v>
      </c>
      <c r="E177" t="s">
        <v>2</v>
      </c>
      <c r="F177" s="15">
        <f>'raw data'!F185</f>
        <v>0</v>
      </c>
      <c r="G177" s="15">
        <f>'raw data'!G185</f>
        <v>162857.22</v>
      </c>
      <c r="H177" s="15">
        <f>'raw data'!H185</f>
        <v>8533.0400000000009</v>
      </c>
      <c r="I177" s="15">
        <f>'raw data'!I185</f>
        <v>3273.75</v>
      </c>
      <c r="J177" s="15">
        <f>'raw data'!J185</f>
        <v>0</v>
      </c>
      <c r="K177" s="15">
        <f>'raw data'!K185</f>
        <v>0</v>
      </c>
      <c r="L177" s="15">
        <f>'raw data'!L185</f>
        <v>37873.9</v>
      </c>
      <c r="M177" s="15">
        <f>'raw data'!M185</f>
        <v>2382.16</v>
      </c>
      <c r="N177" s="15">
        <f>'raw data'!N185</f>
        <v>45.8</v>
      </c>
      <c r="O177" s="15">
        <f>'raw data'!O185</f>
        <v>256.94</v>
      </c>
      <c r="P177" s="15">
        <f>'raw data'!P185</f>
        <v>0</v>
      </c>
      <c r="Q177" s="15">
        <f>'raw data'!Q185</f>
        <v>198755.01</v>
      </c>
      <c r="R177" s="15">
        <f>'raw data'!R185</f>
        <v>0</v>
      </c>
      <c r="S177" s="15">
        <f>'raw data'!S185</f>
        <v>3583.11</v>
      </c>
      <c r="T177" s="15">
        <f>'raw data'!T185</f>
        <v>417560.93</v>
      </c>
    </row>
    <row r="178" spans="1:20" x14ac:dyDescent="0.25">
      <c r="A178" s="14" t="str">
        <f t="shared" si="5"/>
        <v>9/2017</v>
      </c>
      <c r="B178" s="12">
        <f>IF('raw data'!B186&lt;&gt;"",EDATE(B177,1),"")</f>
        <v>42979</v>
      </c>
      <c r="C178" s="13">
        <f t="shared" si="6"/>
        <v>43008</v>
      </c>
      <c r="D178" t="s">
        <v>2</v>
      </c>
      <c r="E178" t="s">
        <v>2</v>
      </c>
      <c r="F178" s="15">
        <f>'raw data'!F186</f>
        <v>4.8499999999999996</v>
      </c>
      <c r="G178" s="15">
        <f>'raw data'!G186</f>
        <v>183860.1</v>
      </c>
      <c r="H178" s="15">
        <f>'raw data'!H186</f>
        <v>9982.85</v>
      </c>
      <c r="I178" s="15">
        <f>'raw data'!I186</f>
        <v>6267.67</v>
      </c>
      <c r="J178" s="15">
        <f>'raw data'!J186</f>
        <v>0</v>
      </c>
      <c r="K178" s="15">
        <f>'raw data'!K186</f>
        <v>0</v>
      </c>
      <c r="L178" s="15">
        <f>'raw data'!L186</f>
        <v>44766.25</v>
      </c>
      <c r="M178" s="15">
        <f>'raw data'!M186</f>
        <v>2844.42</v>
      </c>
      <c r="N178" s="15">
        <f>'raw data'!N186</f>
        <v>54.77</v>
      </c>
      <c r="O178" s="15">
        <f>'raw data'!O186</f>
        <v>230.09</v>
      </c>
      <c r="P178" s="15">
        <f>'raw data'!P186</f>
        <v>0</v>
      </c>
      <c r="Q178" s="15">
        <f>'raw data'!Q186</f>
        <v>200035.14</v>
      </c>
      <c r="R178" s="15">
        <f>'raw data'!R186</f>
        <v>0</v>
      </c>
      <c r="S178" s="15">
        <f>'raw data'!S186</f>
        <v>4369.8</v>
      </c>
      <c r="T178" s="15">
        <f>'raw data'!T186</f>
        <v>452415.94</v>
      </c>
    </row>
    <row r="179" spans="1:20" x14ac:dyDescent="0.25">
      <c r="A179" s="14" t="str">
        <f t="shared" si="5"/>
        <v>10/2017</v>
      </c>
      <c r="B179" s="12">
        <f>IF('raw data'!B187&lt;&gt;"",EDATE(B178,1),"")</f>
        <v>43009</v>
      </c>
      <c r="C179" s="13">
        <f t="shared" si="6"/>
        <v>43039</v>
      </c>
      <c r="D179" t="s">
        <v>2</v>
      </c>
      <c r="E179" t="s">
        <v>2</v>
      </c>
      <c r="F179" s="15">
        <f>'raw data'!F187</f>
        <v>0</v>
      </c>
      <c r="G179" s="15">
        <f>'raw data'!G187</f>
        <v>186531.37</v>
      </c>
      <c r="H179" s="15">
        <f>'raw data'!H187</f>
        <v>11642.05</v>
      </c>
      <c r="I179" s="15">
        <f>'raw data'!I187</f>
        <v>10837.22</v>
      </c>
      <c r="J179" s="15">
        <f>'raw data'!J187</f>
        <v>0.01</v>
      </c>
      <c r="K179" s="15">
        <f>'raw data'!K187</f>
        <v>0</v>
      </c>
      <c r="L179" s="15">
        <f>'raw data'!L187</f>
        <v>45962.31</v>
      </c>
      <c r="M179" s="15">
        <f>'raw data'!M187</f>
        <v>2903.65</v>
      </c>
      <c r="N179" s="15">
        <f>'raw data'!N187</f>
        <v>59.08</v>
      </c>
      <c r="O179" s="15">
        <f>'raw data'!O187</f>
        <v>86.74</v>
      </c>
      <c r="P179" s="15">
        <f>'raw data'!P187</f>
        <v>0</v>
      </c>
      <c r="Q179" s="15">
        <f>'raw data'!Q187</f>
        <v>191304.43000000002</v>
      </c>
      <c r="R179" s="15">
        <f>'raw data'!R187</f>
        <v>0</v>
      </c>
      <c r="S179" s="15">
        <f>'raw data'!S187</f>
        <v>5668.92</v>
      </c>
      <c r="T179" s="15">
        <f>'raw data'!T187</f>
        <v>454995.78</v>
      </c>
    </row>
    <row r="180" spans="1:20" x14ac:dyDescent="0.25">
      <c r="A180" s="14" t="str">
        <f t="shared" si="5"/>
        <v>11/2017</v>
      </c>
      <c r="B180" s="12">
        <f>IF('raw data'!B188&lt;&gt;"",EDATE(B179,1),"")</f>
        <v>43040</v>
      </c>
      <c r="C180" s="13">
        <f t="shared" si="6"/>
        <v>43069</v>
      </c>
      <c r="D180" t="s">
        <v>2</v>
      </c>
      <c r="E180" t="s">
        <v>2</v>
      </c>
      <c r="F180" s="15">
        <f>'raw data'!F188</f>
        <v>0</v>
      </c>
      <c r="G180" s="15">
        <f>'raw data'!G188</f>
        <v>179554.79</v>
      </c>
      <c r="H180" s="15">
        <f>'raw data'!H188</f>
        <v>17842.740000000002</v>
      </c>
      <c r="I180" s="15">
        <f>'raw data'!I188</f>
        <v>23030.71</v>
      </c>
      <c r="J180" s="15">
        <f>'raw data'!J188</f>
        <v>0.06</v>
      </c>
      <c r="K180" s="15">
        <f>'raw data'!K188</f>
        <v>0</v>
      </c>
      <c r="L180" s="15">
        <f>'raw data'!L188</f>
        <v>43700.95</v>
      </c>
      <c r="M180" s="15">
        <f>'raw data'!M188</f>
        <v>2782.97</v>
      </c>
      <c r="N180" s="15">
        <f>'raw data'!N188</f>
        <v>55.91</v>
      </c>
      <c r="O180" s="15">
        <f>'raw data'!O188</f>
        <v>156.72999999999999</v>
      </c>
      <c r="P180" s="15">
        <f>'raw data'!P188</f>
        <v>0</v>
      </c>
      <c r="Q180" s="15">
        <f>'raw data'!Q188</f>
        <v>181194.84</v>
      </c>
      <c r="R180" s="15">
        <f>'raw data'!R188</f>
        <v>0</v>
      </c>
      <c r="S180" s="15">
        <f>'raw data'!S188</f>
        <v>9556.24</v>
      </c>
      <c r="T180" s="15">
        <f>'raw data'!T188</f>
        <v>457875.94</v>
      </c>
    </row>
    <row r="181" spans="1:20" x14ac:dyDescent="0.25">
      <c r="A181" s="14" t="str">
        <f t="shared" si="5"/>
        <v>12/2017</v>
      </c>
      <c r="B181" s="12">
        <f>IF('raw data'!B189&lt;&gt;"",EDATE(B180,1),"")</f>
        <v>43070</v>
      </c>
      <c r="C181" s="13">
        <f t="shared" si="6"/>
        <v>43100</v>
      </c>
      <c r="D181" t="s">
        <v>2</v>
      </c>
      <c r="E181" t="s">
        <v>2</v>
      </c>
      <c r="F181" s="15">
        <f>'raw data'!F189</f>
        <v>0</v>
      </c>
      <c r="G181" s="15">
        <f>'raw data'!G189</f>
        <v>189422.95</v>
      </c>
      <c r="H181" s="15">
        <f>'raw data'!H189</f>
        <v>24800.49</v>
      </c>
      <c r="I181" s="15">
        <f>'raw data'!I189</f>
        <v>33721.07</v>
      </c>
      <c r="J181" s="15">
        <f>'raw data'!J189</f>
        <v>0.01</v>
      </c>
      <c r="K181" s="15">
        <f>'raw data'!K189</f>
        <v>0</v>
      </c>
      <c r="L181" s="15">
        <f>'raw data'!L189</f>
        <v>46888.66</v>
      </c>
      <c r="M181" s="15">
        <f>'raw data'!M189</f>
        <v>3087.54</v>
      </c>
      <c r="N181" s="15">
        <f>'raw data'!N189</f>
        <v>40.950000000000003</v>
      </c>
      <c r="O181" s="15">
        <f>'raw data'!O189</f>
        <v>27.9</v>
      </c>
      <c r="P181" s="15">
        <f>'raw data'!P189</f>
        <v>1987.57</v>
      </c>
      <c r="Q181" s="15">
        <f>'raw data'!Q189</f>
        <v>178657.59</v>
      </c>
      <c r="R181" s="15">
        <f>'raw data'!R189</f>
        <v>0.81</v>
      </c>
      <c r="S181" s="15">
        <f>'raw data'!S189</f>
        <v>15927.71</v>
      </c>
      <c r="T181" s="15">
        <f>'raw data'!T189</f>
        <v>494563.25</v>
      </c>
    </row>
    <row r="182" spans="1:20" x14ac:dyDescent="0.25">
      <c r="A182" s="14" t="str">
        <f t="shared" si="5"/>
        <v>1/2018</v>
      </c>
      <c r="B182" s="12">
        <f>IF('raw data'!B190&lt;&gt;"",EDATE(B181,1),"")</f>
        <v>43101</v>
      </c>
      <c r="C182" s="13">
        <f t="shared" si="6"/>
        <v>43131</v>
      </c>
      <c r="D182" t="s">
        <v>2</v>
      </c>
      <c r="E182" t="s">
        <v>2</v>
      </c>
      <c r="F182" s="15">
        <f>'raw data'!F190</f>
        <v>0</v>
      </c>
      <c r="G182" s="15">
        <f>'raw data'!G190</f>
        <v>181751.5</v>
      </c>
      <c r="H182" s="15">
        <f>'raw data'!H190</f>
        <v>26035.14</v>
      </c>
      <c r="I182" s="15">
        <f>'raw data'!I190</f>
        <v>30508.400000000001</v>
      </c>
      <c r="J182" s="15">
        <f>'raw data'!J190</f>
        <v>0</v>
      </c>
      <c r="K182" s="15">
        <f>'raw data'!K190</f>
        <v>0</v>
      </c>
      <c r="L182" s="15">
        <f>'raw data'!L190</f>
        <v>44737.97</v>
      </c>
      <c r="M182" s="15">
        <f>'raw data'!M190</f>
        <v>2498.39</v>
      </c>
      <c r="N182" s="15">
        <f>'raw data'!N190</f>
        <v>44.46</v>
      </c>
      <c r="O182" s="15">
        <f>'raw data'!O190</f>
        <v>261.18</v>
      </c>
      <c r="P182" s="15">
        <f>'raw data'!P190</f>
        <v>0</v>
      </c>
      <c r="Q182" s="15">
        <f>'raw data'!Q190</f>
        <v>174159.38</v>
      </c>
      <c r="R182" s="15">
        <f>'raw data'!R190</f>
        <v>0</v>
      </c>
      <c r="S182" s="15">
        <f>'raw data'!S190</f>
        <v>15369.42</v>
      </c>
      <c r="T182" s="15">
        <f>'raw data'!T190</f>
        <v>475365.84</v>
      </c>
    </row>
    <row r="183" spans="1:20" x14ac:dyDescent="0.25">
      <c r="A183" s="14" t="str">
        <f t="shared" si="5"/>
        <v>2/2018</v>
      </c>
      <c r="B183" s="12">
        <f>IF('raw data'!B191&lt;&gt;"",EDATE(B182,1),"")</f>
        <v>43132</v>
      </c>
      <c r="C183" s="13">
        <f t="shared" si="6"/>
        <v>43159</v>
      </c>
      <c r="D183" t="s">
        <v>2</v>
      </c>
      <c r="E183" t="s">
        <v>2</v>
      </c>
      <c r="F183" s="15">
        <f>'raw data'!F191</f>
        <v>0</v>
      </c>
      <c r="G183" s="15">
        <f>'raw data'!G191</f>
        <v>177332.59</v>
      </c>
      <c r="H183" s="15">
        <f>'raw data'!H191</f>
        <v>24706.85</v>
      </c>
      <c r="I183" s="15">
        <f>'raw data'!I191</f>
        <v>32073.29</v>
      </c>
      <c r="J183" s="15">
        <f>'raw data'!J191</f>
        <v>0</v>
      </c>
      <c r="K183" s="15">
        <f>'raw data'!K191</f>
        <v>0</v>
      </c>
      <c r="L183" s="15">
        <f>'raw data'!L191</f>
        <v>42787.9</v>
      </c>
      <c r="M183" s="15">
        <f>'raw data'!M191</f>
        <v>2499.19</v>
      </c>
      <c r="N183" s="15">
        <f>'raw data'!N191</f>
        <v>45.559999999999995</v>
      </c>
      <c r="O183" s="15">
        <f>'raw data'!O191</f>
        <v>122.81</v>
      </c>
      <c r="P183" s="15">
        <f>'raw data'!P191</f>
        <v>0</v>
      </c>
      <c r="Q183" s="15">
        <f>'raw data'!Q191</f>
        <v>160170.70000000001</v>
      </c>
      <c r="R183" s="15">
        <f>'raw data'!R191</f>
        <v>0</v>
      </c>
      <c r="S183" s="15">
        <f>'raw data'!S191</f>
        <v>14228.44</v>
      </c>
      <c r="T183" s="15">
        <f>'raw data'!T191</f>
        <v>453967.33</v>
      </c>
    </row>
    <row r="184" spans="1:20" x14ac:dyDescent="0.25">
      <c r="A184" s="14" t="str">
        <f t="shared" si="5"/>
        <v>3/2018</v>
      </c>
      <c r="B184" s="12">
        <f>IF('raw data'!B192&lt;&gt;"",EDATE(B183,1),"")</f>
        <v>43160</v>
      </c>
      <c r="C184" s="13">
        <f t="shared" si="6"/>
        <v>43190</v>
      </c>
      <c r="D184" t="s">
        <v>2</v>
      </c>
      <c r="E184" t="s">
        <v>2</v>
      </c>
      <c r="F184" s="15">
        <f>'raw data'!F192</f>
        <v>0</v>
      </c>
      <c r="G184" s="15">
        <f>'raw data'!G192</f>
        <v>192619.36</v>
      </c>
      <c r="H184" s="15">
        <f>'raw data'!H192</f>
        <v>23607.88</v>
      </c>
      <c r="I184" s="15">
        <f>'raw data'!I192</f>
        <v>29601.119999999999</v>
      </c>
      <c r="J184" s="15">
        <f>'raw data'!J192</f>
        <v>0</v>
      </c>
      <c r="K184" s="15">
        <f>'raw data'!K192</f>
        <v>0</v>
      </c>
      <c r="L184" s="15">
        <f>'raw data'!L192</f>
        <v>47654.19</v>
      </c>
      <c r="M184" s="15">
        <f>'raw data'!M192</f>
        <v>2968.97</v>
      </c>
      <c r="N184" s="15">
        <f>'raw data'!N192</f>
        <v>33.619999999999997</v>
      </c>
      <c r="O184" s="15">
        <f>'raw data'!O192</f>
        <v>145.55000000000001</v>
      </c>
      <c r="P184" s="15">
        <f>'raw data'!P192</f>
        <v>0</v>
      </c>
      <c r="Q184" s="15">
        <f>'raw data'!Q192</f>
        <v>178888.95999999999</v>
      </c>
      <c r="R184" s="15">
        <f>'raw data'!R192</f>
        <v>0</v>
      </c>
      <c r="S184" s="15">
        <f>'raw data'!S192</f>
        <v>13590.95</v>
      </c>
      <c r="T184" s="15">
        <f>'raw data'!T192</f>
        <v>489110.60000000003</v>
      </c>
    </row>
    <row r="185" spans="1:20" x14ac:dyDescent="0.25">
      <c r="A185" s="14" t="str">
        <f t="shared" si="5"/>
        <v>4/2018</v>
      </c>
      <c r="B185" s="12">
        <f>IF('raw data'!B193&lt;&gt;"",EDATE(B184,1),"")</f>
        <v>43191</v>
      </c>
      <c r="C185" s="13">
        <f t="shared" si="6"/>
        <v>43220</v>
      </c>
      <c r="D185" t="s">
        <v>2</v>
      </c>
      <c r="E185" t="s">
        <v>2</v>
      </c>
      <c r="F185" s="15">
        <f>'raw data'!F193</f>
        <v>0</v>
      </c>
      <c r="G185" s="15">
        <f>'raw data'!G193</f>
        <v>188874.42</v>
      </c>
      <c r="H185" s="15">
        <f>'raw data'!H193</f>
        <v>18262.29</v>
      </c>
      <c r="I185" s="15">
        <f>'raw data'!I193</f>
        <v>17688.73</v>
      </c>
      <c r="J185" s="15">
        <f>'raw data'!J193</f>
        <v>0</v>
      </c>
      <c r="K185" s="15">
        <f>'raw data'!K193</f>
        <v>0</v>
      </c>
      <c r="L185" s="15">
        <f>'raw data'!L193</f>
        <v>47230.02</v>
      </c>
      <c r="M185" s="15">
        <f>'raw data'!M193</f>
        <v>2761.01</v>
      </c>
      <c r="N185" s="15">
        <f>'raw data'!N193</f>
        <v>53.3</v>
      </c>
      <c r="O185" s="15">
        <f>'raw data'!O193</f>
        <v>123.63</v>
      </c>
      <c r="P185" s="15">
        <f>'raw data'!P193</f>
        <v>0</v>
      </c>
      <c r="Q185" s="15">
        <f>'raw data'!Q193</f>
        <v>183272.61000000002</v>
      </c>
      <c r="R185" s="15">
        <f>'raw data'!R193</f>
        <v>0</v>
      </c>
      <c r="S185" s="15">
        <f>'raw data'!S193</f>
        <v>9914.68</v>
      </c>
      <c r="T185" s="15">
        <f>'raw data'!T193</f>
        <v>468180.68999999994</v>
      </c>
    </row>
    <row r="186" spans="1:20" x14ac:dyDescent="0.25">
      <c r="A186" s="14" t="str">
        <f t="shared" si="5"/>
        <v>5/2018</v>
      </c>
      <c r="B186" s="12">
        <f>IF('raw data'!B194&lt;&gt;"",EDATE(B185,1),"")</f>
        <v>43221</v>
      </c>
      <c r="C186" s="13">
        <f t="shared" si="6"/>
        <v>43251</v>
      </c>
      <c r="D186" t="s">
        <v>2</v>
      </c>
      <c r="E186" t="s">
        <v>2</v>
      </c>
      <c r="F186" s="15">
        <f>'raw data'!F194</f>
        <v>0</v>
      </c>
      <c r="G186" s="15">
        <f>'raw data'!G194</f>
        <v>188664.15</v>
      </c>
      <c r="H186" s="15">
        <f>'raw data'!H194</f>
        <v>12907.09</v>
      </c>
      <c r="I186" s="15">
        <f>'raw data'!I194</f>
        <v>7277.55</v>
      </c>
      <c r="J186" s="15">
        <f>'raw data'!J194</f>
        <v>0</v>
      </c>
      <c r="K186" s="15">
        <f>'raw data'!K194</f>
        <v>0</v>
      </c>
      <c r="L186" s="15">
        <f>'raw data'!L194</f>
        <v>49039</v>
      </c>
      <c r="M186" s="15">
        <f>'raw data'!M194</f>
        <v>3113.75</v>
      </c>
      <c r="N186" s="15">
        <f>'raw data'!N194</f>
        <v>72.789999999999992</v>
      </c>
      <c r="O186" s="15">
        <f>'raw data'!O194</f>
        <v>160.81</v>
      </c>
      <c r="P186" s="15">
        <f>'raw data'!P194</f>
        <v>0</v>
      </c>
      <c r="Q186" s="15">
        <f>'raw data'!Q194</f>
        <v>204654.46</v>
      </c>
      <c r="R186" s="15">
        <f>'raw data'!R194</f>
        <v>2.8</v>
      </c>
      <c r="S186" s="15">
        <f>'raw data'!S194</f>
        <v>6058.17</v>
      </c>
      <c r="T186" s="15">
        <f>'raw data'!T194</f>
        <v>471950.56999999995</v>
      </c>
    </row>
    <row r="187" spans="1:20" x14ac:dyDescent="0.25">
      <c r="A187" s="14" t="str">
        <f t="shared" si="5"/>
        <v>6/2018</v>
      </c>
      <c r="B187" s="12">
        <f>IF('raw data'!B195&lt;&gt;"",EDATE(B186,1),"")</f>
        <v>43252</v>
      </c>
      <c r="C187" s="13">
        <f t="shared" si="6"/>
        <v>43281</v>
      </c>
      <c r="D187" t="s">
        <v>2</v>
      </c>
      <c r="E187" t="s">
        <v>2</v>
      </c>
      <c r="F187" s="15">
        <f>'raw data'!F195</f>
        <v>360.69</v>
      </c>
      <c r="G187" s="15">
        <f>'raw data'!G195</f>
        <v>186094.67</v>
      </c>
      <c r="H187" s="15">
        <f>'raw data'!H195</f>
        <v>11850.85</v>
      </c>
      <c r="I187" s="15">
        <f>'raw data'!I195</f>
        <v>4765.18</v>
      </c>
      <c r="J187" s="15">
        <f>'raw data'!J195</f>
        <v>0</v>
      </c>
      <c r="K187" s="15">
        <f>'raw data'!K195</f>
        <v>0</v>
      </c>
      <c r="L187" s="15">
        <f>'raw data'!L195</f>
        <v>48395.67</v>
      </c>
      <c r="M187" s="15">
        <f>'raw data'!M195</f>
        <v>2891.15</v>
      </c>
      <c r="N187" s="15">
        <f>'raw data'!N195</f>
        <v>69.430000000000007</v>
      </c>
      <c r="O187" s="15">
        <f>'raw data'!O195</f>
        <v>304.22000000000003</v>
      </c>
      <c r="P187" s="15">
        <f>'raw data'!P195</f>
        <v>0</v>
      </c>
      <c r="Q187" s="15">
        <f>'raw data'!Q195</f>
        <v>226446.62</v>
      </c>
      <c r="R187" s="15">
        <f>'raw data'!R195</f>
        <v>0.79</v>
      </c>
      <c r="S187" s="15">
        <f>'raw data'!S195</f>
        <v>4998.12</v>
      </c>
      <c r="T187" s="15">
        <f>'raw data'!T195</f>
        <v>486177.38999999996</v>
      </c>
    </row>
    <row r="188" spans="1:20" x14ac:dyDescent="0.25">
      <c r="A188" s="14" t="str">
        <f t="shared" si="5"/>
        <v>7/2018</v>
      </c>
      <c r="B188" s="12">
        <f>IF('raw data'!B196&lt;&gt;"",EDATE(B187,1),"")</f>
        <v>43282</v>
      </c>
      <c r="C188" s="13">
        <f t="shared" si="6"/>
        <v>43312</v>
      </c>
      <c r="D188" t="s">
        <v>2</v>
      </c>
      <c r="E188" t="s">
        <v>2</v>
      </c>
      <c r="F188" s="15">
        <f>'raw data'!F196</f>
        <v>206.97</v>
      </c>
      <c r="G188" s="15">
        <f>'raw data'!G196</f>
        <v>193982.36</v>
      </c>
      <c r="H188" s="15">
        <f>'raw data'!H196</f>
        <v>11716.44</v>
      </c>
      <c r="I188" s="15">
        <f>'raw data'!I196</f>
        <v>3803.63</v>
      </c>
      <c r="J188" s="15">
        <f>'raw data'!J196</f>
        <v>0</v>
      </c>
      <c r="K188" s="15">
        <f>'raw data'!K196</f>
        <v>0</v>
      </c>
      <c r="L188" s="15">
        <f>'raw data'!L196</f>
        <v>49515.75</v>
      </c>
      <c r="M188" s="15">
        <f>'raw data'!M196</f>
        <v>3120.8</v>
      </c>
      <c r="N188" s="15">
        <f>'raw data'!N196</f>
        <v>79.25</v>
      </c>
      <c r="O188" s="15">
        <f>'raw data'!O196</f>
        <v>249.51</v>
      </c>
      <c r="P188" s="15">
        <f>'raw data'!P196</f>
        <v>0</v>
      </c>
      <c r="Q188" s="15">
        <f>'raw data'!Q196</f>
        <v>226018.47</v>
      </c>
      <c r="R188" s="15">
        <f>'raw data'!R196</f>
        <v>0</v>
      </c>
      <c r="S188" s="15">
        <f>'raw data'!S196</f>
        <v>4287.3599999999997</v>
      </c>
      <c r="T188" s="15">
        <f>'raw data'!T196</f>
        <v>492980.53999999992</v>
      </c>
    </row>
    <row r="189" spans="1:20" x14ac:dyDescent="0.25">
      <c r="A189" s="14" t="str">
        <f t="shared" si="5"/>
        <v>8/2018</v>
      </c>
      <c r="B189" s="12">
        <f>IF('raw data'!B197&lt;&gt;"",EDATE(B188,1),"")</f>
        <v>43313</v>
      </c>
      <c r="C189" s="13">
        <f t="shared" si="6"/>
        <v>43343</v>
      </c>
      <c r="D189" t="s">
        <v>2</v>
      </c>
      <c r="E189" t="s">
        <v>2</v>
      </c>
      <c r="F189" s="15">
        <f>'raw data'!F197</f>
        <v>126.67</v>
      </c>
      <c r="G189" s="15">
        <f>'raw data'!G197</f>
        <v>174779.83</v>
      </c>
      <c r="H189" s="15">
        <f>'raw data'!H197</f>
        <v>10431.299999999999</v>
      </c>
      <c r="I189" s="15">
        <f>'raw data'!I197</f>
        <v>3566.68</v>
      </c>
      <c r="J189" s="15">
        <f>'raw data'!J197</f>
        <v>0</v>
      </c>
      <c r="K189" s="15">
        <f>'raw data'!K197</f>
        <v>0</v>
      </c>
      <c r="L189" s="15">
        <f>'raw data'!L197</f>
        <v>44502.05</v>
      </c>
      <c r="M189" s="15">
        <f>'raw data'!M197</f>
        <v>2883.25</v>
      </c>
      <c r="N189" s="15">
        <f>'raw data'!N197</f>
        <v>76.040000000000006</v>
      </c>
      <c r="O189" s="15">
        <f>'raw data'!O197</f>
        <v>214.68</v>
      </c>
      <c r="P189" s="15">
        <f>'raw data'!P197</f>
        <v>0</v>
      </c>
      <c r="Q189" s="15">
        <f>'raw data'!Q197</f>
        <v>217816.25999999998</v>
      </c>
      <c r="R189" s="15">
        <f>'raw data'!R197</f>
        <v>0</v>
      </c>
      <c r="S189" s="15">
        <f>'raw data'!S197</f>
        <v>3361.55</v>
      </c>
      <c r="T189" s="15">
        <f>'raw data'!T197</f>
        <v>457758.30999999994</v>
      </c>
    </row>
    <row r="190" spans="1:20" x14ac:dyDescent="0.25">
      <c r="A190" s="14" t="str">
        <f t="shared" si="5"/>
        <v>9/2018</v>
      </c>
      <c r="B190" s="12">
        <f>IF('raw data'!B198&lt;&gt;"",EDATE(B189,1),"")</f>
        <v>43344</v>
      </c>
      <c r="C190" s="13">
        <f t="shared" si="6"/>
        <v>43373</v>
      </c>
      <c r="D190" t="s">
        <v>2</v>
      </c>
      <c r="E190" t="s">
        <v>2</v>
      </c>
      <c r="F190" s="15">
        <f>'raw data'!F198</f>
        <v>0</v>
      </c>
      <c r="G190" s="15">
        <f>'raw data'!G198</f>
        <v>186618.49</v>
      </c>
      <c r="H190" s="15">
        <f>'raw data'!H198</f>
        <v>11125.84</v>
      </c>
      <c r="I190" s="15">
        <f>'raw data'!I198</f>
        <v>6105.82</v>
      </c>
      <c r="J190" s="15">
        <f>'raw data'!J198</f>
        <v>0</v>
      </c>
      <c r="K190" s="15">
        <f>'raw data'!K198</f>
        <v>0</v>
      </c>
      <c r="L190" s="15">
        <f>'raw data'!L198</f>
        <v>49012</v>
      </c>
      <c r="M190" s="15">
        <f>'raw data'!M198</f>
        <v>2939.27</v>
      </c>
      <c r="N190" s="15">
        <f>'raw data'!N198</f>
        <v>69.39</v>
      </c>
      <c r="O190" s="15">
        <f>'raw data'!O198</f>
        <v>106.14</v>
      </c>
      <c r="P190" s="15">
        <f>'raw data'!P198</f>
        <v>0</v>
      </c>
      <c r="Q190" s="15">
        <f>'raw data'!Q198</f>
        <v>195587.83</v>
      </c>
      <c r="R190" s="15">
        <f>'raw data'!R198</f>
        <v>0</v>
      </c>
      <c r="S190" s="15">
        <f>'raw data'!S198</f>
        <v>4599.93</v>
      </c>
      <c r="T190" s="15">
        <f>'raw data'!T198</f>
        <v>456164.71</v>
      </c>
    </row>
    <row r="191" spans="1:20" x14ac:dyDescent="0.25">
      <c r="A191" s="14" t="str">
        <f t="shared" si="5"/>
        <v>10/2018</v>
      </c>
      <c r="B191" s="12">
        <f>IF('raw data'!B199&lt;&gt;"",EDATE(B190,1),"")</f>
        <v>43374</v>
      </c>
      <c r="C191" s="13">
        <f t="shared" si="6"/>
        <v>43404</v>
      </c>
      <c r="D191" t="s">
        <v>2</v>
      </c>
      <c r="E191" t="s">
        <v>2</v>
      </c>
      <c r="F191" s="15">
        <f>'raw data'!F199</f>
        <v>0</v>
      </c>
      <c r="G191" s="15">
        <f>'raw data'!G199</f>
        <v>198594.11</v>
      </c>
      <c r="H191" s="15">
        <f>'raw data'!H199</f>
        <v>17020.490000000002</v>
      </c>
      <c r="I191" s="15">
        <f>'raw data'!I199</f>
        <v>15764.73</v>
      </c>
      <c r="J191" s="15">
        <f>'raw data'!J199</f>
        <v>0</v>
      </c>
      <c r="K191" s="15">
        <f>'raw data'!K199</f>
        <v>0</v>
      </c>
      <c r="L191" s="15">
        <f>'raw data'!L199</f>
        <v>52274.9</v>
      </c>
      <c r="M191" s="15">
        <f>'raw data'!M199</f>
        <v>3044.73</v>
      </c>
      <c r="N191" s="15">
        <f>'raw data'!N199</f>
        <v>58.29</v>
      </c>
      <c r="O191" s="15">
        <f>'raw data'!O199</f>
        <v>272.58</v>
      </c>
      <c r="P191" s="15">
        <f>'raw data'!P199</f>
        <v>0</v>
      </c>
      <c r="Q191" s="15">
        <f>'raw data'!Q199</f>
        <v>204931.76</v>
      </c>
      <c r="R191" s="15">
        <f>'raw data'!R199</f>
        <v>0</v>
      </c>
      <c r="S191" s="15">
        <f>'raw data'!S199</f>
        <v>7147.46</v>
      </c>
      <c r="T191" s="15">
        <f>'raw data'!T199</f>
        <v>499109.05</v>
      </c>
    </row>
    <row r="192" spans="1:20" x14ac:dyDescent="0.25">
      <c r="A192" s="14" t="str">
        <f t="shared" si="5"/>
        <v>11/2018</v>
      </c>
      <c r="B192" s="12">
        <f>IF('raw data'!B200&lt;&gt;"",EDATE(B191,1),"")</f>
        <v>43405</v>
      </c>
      <c r="C192" s="13">
        <f t="shared" si="6"/>
        <v>43434</v>
      </c>
      <c r="D192" t="s">
        <v>2</v>
      </c>
      <c r="E192" t="s">
        <v>2</v>
      </c>
      <c r="F192" s="15">
        <f>'raw data'!F200</f>
        <v>0</v>
      </c>
      <c r="G192" s="15">
        <f>'raw data'!G200</f>
        <v>190678.15</v>
      </c>
      <c r="H192" s="15">
        <f>'raw data'!H200</f>
        <v>21147.8</v>
      </c>
      <c r="I192" s="15">
        <f>'raw data'!I200</f>
        <v>23437.759999999998</v>
      </c>
      <c r="J192" s="15">
        <f>'raw data'!J200</f>
        <v>0</v>
      </c>
      <c r="K192" s="15">
        <f>'raw data'!K200</f>
        <v>0</v>
      </c>
      <c r="L192" s="15">
        <f>'raw data'!L200</f>
        <v>49590.77</v>
      </c>
      <c r="M192" s="15">
        <f>'raw data'!M200</f>
        <v>2758.26</v>
      </c>
      <c r="N192" s="15">
        <f>'raw data'!N200</f>
        <v>47.93</v>
      </c>
      <c r="O192" s="15">
        <f>'raw data'!O200</f>
        <v>135.03</v>
      </c>
      <c r="P192" s="15">
        <f>'raw data'!P200</f>
        <v>0</v>
      </c>
      <c r="Q192" s="15">
        <f>'raw data'!Q200</f>
        <v>172018.55</v>
      </c>
      <c r="R192" s="15">
        <f>'raw data'!R200</f>
        <v>0.59</v>
      </c>
      <c r="S192" s="15">
        <f>'raw data'!S200</f>
        <v>11780.16</v>
      </c>
      <c r="T192" s="15">
        <f>'raw data'!T200</f>
        <v>471594.99999999994</v>
      </c>
    </row>
    <row r="193" spans="1:20" x14ac:dyDescent="0.25">
      <c r="A193" s="14" t="str">
        <f t="shared" si="5"/>
        <v>12/2018</v>
      </c>
      <c r="B193" s="12">
        <f>IF('raw data'!B201&lt;&gt;"",EDATE(B192,1),"")</f>
        <v>43435</v>
      </c>
      <c r="C193" s="13">
        <f t="shared" si="6"/>
        <v>43465</v>
      </c>
      <c r="D193" t="s">
        <v>2</v>
      </c>
      <c r="E193" t="s">
        <v>2</v>
      </c>
      <c r="F193" s="15">
        <f>'raw data'!F201</f>
        <v>0</v>
      </c>
      <c r="G193" s="15">
        <f>'raw data'!G201</f>
        <v>191890.47</v>
      </c>
      <c r="H193" s="15">
        <f>'raw data'!H201</f>
        <v>25834.799999999999</v>
      </c>
      <c r="I193" s="15">
        <f>'raw data'!I201</f>
        <v>27079.68</v>
      </c>
      <c r="J193" s="15">
        <f>'raw data'!J201</f>
        <v>0</v>
      </c>
      <c r="K193" s="15">
        <f>'raw data'!K201</f>
        <v>0</v>
      </c>
      <c r="L193" s="15">
        <f>'raw data'!L201</f>
        <v>52834.13</v>
      </c>
      <c r="M193" s="15">
        <f>'raw data'!M201</f>
        <v>3642.18</v>
      </c>
      <c r="N193" s="15">
        <f>'raw data'!N201</f>
        <v>47.35</v>
      </c>
      <c r="O193" s="15">
        <f>'raw data'!O201</f>
        <v>160.57</v>
      </c>
      <c r="P193" s="15">
        <f>'raw data'!P201</f>
        <v>0</v>
      </c>
      <c r="Q193" s="15">
        <f>'raw data'!Q201</f>
        <v>155224.79</v>
      </c>
      <c r="R193" s="15">
        <f>'raw data'!R201</f>
        <v>0.8</v>
      </c>
      <c r="S193" s="15">
        <f>'raw data'!S201</f>
        <v>13801.44</v>
      </c>
      <c r="T193" s="15">
        <f>'raw data'!T201</f>
        <v>470516.21</v>
      </c>
    </row>
    <row r="194" spans="1:20" x14ac:dyDescent="0.25">
      <c r="A194" s="14" t="str">
        <f t="shared" si="5"/>
        <v>1/2019</v>
      </c>
      <c r="B194" s="12">
        <f>IF('raw data'!B202&lt;&gt;"",EDATE(B193,1),"")</f>
        <v>43466</v>
      </c>
      <c r="C194" s="13">
        <f t="shared" si="6"/>
        <v>43496</v>
      </c>
      <c r="D194" t="s">
        <v>2</v>
      </c>
      <c r="E194" t="s">
        <v>2</v>
      </c>
      <c r="F194" s="15">
        <f>'raw data'!F202</f>
        <v>0</v>
      </c>
      <c r="G194" s="15">
        <f>'raw data'!G202</f>
        <v>176062.71</v>
      </c>
      <c r="H194" s="15">
        <f>'raw data'!H202</f>
        <v>28807.510000000002</v>
      </c>
      <c r="I194" s="15">
        <f>'raw data'!I202</f>
        <v>31650.25</v>
      </c>
      <c r="J194" s="15">
        <f>'raw data'!J202</f>
        <v>0</v>
      </c>
      <c r="K194" s="15">
        <f>'raw data'!K202</f>
        <v>0</v>
      </c>
      <c r="L194" s="15">
        <f>'raw data'!L202</f>
        <v>46798.270000000004</v>
      </c>
      <c r="M194" s="15">
        <f>'raw data'!M202</f>
        <v>2539.5500000000002</v>
      </c>
      <c r="N194" s="15">
        <f>'raw data'!N202</f>
        <v>54.67</v>
      </c>
      <c r="O194" s="15">
        <f>'raw data'!O202</f>
        <v>239.14000000000001</v>
      </c>
      <c r="P194" s="15">
        <f>'raw data'!P202</f>
        <v>0</v>
      </c>
      <c r="Q194" s="15">
        <f>'raw data'!Q202</f>
        <v>171865.78999999998</v>
      </c>
      <c r="R194" s="15">
        <f>'raw data'!R202</f>
        <v>0</v>
      </c>
      <c r="S194" s="15">
        <f>'raw data'!S202</f>
        <v>15620.41</v>
      </c>
      <c r="T194" s="15">
        <f>'raw data'!T202</f>
        <v>473638.29999999993</v>
      </c>
    </row>
    <row r="195" spans="1:20" x14ac:dyDescent="0.25">
      <c r="A195" s="14" t="str">
        <f t="shared" si="5"/>
        <v>2/2019</v>
      </c>
      <c r="B195" s="12">
        <f>IF('raw data'!B203&lt;&gt;"",EDATE(B194,1),"")</f>
        <v>43497</v>
      </c>
      <c r="C195" s="13">
        <f t="shared" si="6"/>
        <v>43524</v>
      </c>
      <c r="D195" t="s">
        <v>2</v>
      </c>
      <c r="E195" t="s">
        <v>2</v>
      </c>
      <c r="F195" s="15">
        <f>'raw data'!F203</f>
        <v>0</v>
      </c>
      <c r="G195" s="15">
        <f>'raw data'!G203</f>
        <v>171906.49</v>
      </c>
      <c r="H195" s="15">
        <f>'raw data'!H203</f>
        <v>20515.14</v>
      </c>
      <c r="I195" s="15">
        <f>'raw data'!I203</f>
        <v>24162.25</v>
      </c>
      <c r="J195" s="15">
        <f>'raw data'!J203</f>
        <v>0</v>
      </c>
      <c r="K195" s="15">
        <f>'raw data'!K203</f>
        <v>0</v>
      </c>
      <c r="L195" s="15">
        <f>'raw data'!L203</f>
        <v>47045.49</v>
      </c>
      <c r="M195" s="15">
        <f>'raw data'!M203</f>
        <v>2604.6799999999998</v>
      </c>
      <c r="N195" s="15">
        <f>'raw data'!N203</f>
        <v>64.45</v>
      </c>
      <c r="O195" s="15">
        <f>'raw data'!O203</f>
        <v>215.12</v>
      </c>
      <c r="P195" s="15">
        <f>'raw data'!P203</f>
        <v>0</v>
      </c>
      <c r="Q195" s="15">
        <f>'raw data'!Q203</f>
        <v>168639.24000000002</v>
      </c>
      <c r="R195" s="15">
        <f>'raw data'!R203</f>
        <v>0</v>
      </c>
      <c r="S195" s="15">
        <f>'raw data'!S203</f>
        <v>12165</v>
      </c>
      <c r="T195" s="15">
        <f>'raw data'!T203</f>
        <v>447317.86000000004</v>
      </c>
    </row>
    <row r="196" spans="1:20" x14ac:dyDescent="0.25">
      <c r="A196" s="14" t="str">
        <f t="shared" ref="A196:A214" si="7">CONCATENATE(MONTH(B196),"/",YEAR(B196))</f>
        <v>3/2019</v>
      </c>
      <c r="B196" s="12">
        <f>IF('raw data'!B204&lt;&gt;"",EDATE(B195,1),"")</f>
        <v>43525</v>
      </c>
      <c r="C196" s="13">
        <f t="shared" ref="C196:C214" si="8">EOMONTH(B196,0)</f>
        <v>43555</v>
      </c>
      <c r="D196" t="s">
        <v>2</v>
      </c>
      <c r="E196" t="s">
        <v>2</v>
      </c>
      <c r="F196" s="15">
        <f>'raw data'!F204</f>
        <v>0</v>
      </c>
      <c r="G196" s="15">
        <f>'raw data'!G204</f>
        <v>184556.30000000002</v>
      </c>
      <c r="H196" s="15">
        <f>'raw data'!H204</f>
        <v>16107.470000000001</v>
      </c>
      <c r="I196" s="15">
        <f>'raw data'!I204</f>
        <v>18380.7</v>
      </c>
      <c r="J196" s="15">
        <f>'raw data'!J204</f>
        <v>0</v>
      </c>
      <c r="K196" s="15">
        <f>'raw data'!K204</f>
        <v>0</v>
      </c>
      <c r="L196" s="15">
        <f>'raw data'!L204</f>
        <v>52071.35</v>
      </c>
      <c r="M196" s="15">
        <f>'raw data'!M204</f>
        <v>3004.54</v>
      </c>
      <c r="N196" s="15">
        <f>'raw data'!N204</f>
        <v>64.17</v>
      </c>
      <c r="O196" s="15">
        <f>'raw data'!O204</f>
        <v>328.98</v>
      </c>
      <c r="P196" s="15">
        <f>'raw data'!P204</f>
        <v>0</v>
      </c>
      <c r="Q196" s="15">
        <f>'raw data'!Q204</f>
        <v>208986.53</v>
      </c>
      <c r="R196" s="15">
        <f>'raw data'!R204</f>
        <v>0</v>
      </c>
      <c r="S196" s="15">
        <f>'raw data'!S204</f>
        <v>9393.23</v>
      </c>
      <c r="T196" s="15">
        <f>'raw data'!T204</f>
        <v>492893.26999999996</v>
      </c>
    </row>
    <row r="197" spans="1:20" x14ac:dyDescent="0.25">
      <c r="A197" s="14" t="str">
        <f t="shared" si="7"/>
        <v>4/2019</v>
      </c>
      <c r="B197" s="12">
        <f>IF('raw data'!B205&lt;&gt;"",EDATE(B196,1),"")</f>
        <v>43556</v>
      </c>
      <c r="C197" s="13">
        <f t="shared" si="8"/>
        <v>43585</v>
      </c>
      <c r="D197" t="s">
        <v>2</v>
      </c>
      <c r="E197" t="s">
        <v>2</v>
      </c>
      <c r="F197" s="15">
        <f>'raw data'!F205</f>
        <v>0</v>
      </c>
      <c r="G197" s="15">
        <f>'raw data'!G205</f>
        <v>178813.47</v>
      </c>
      <c r="H197" s="15">
        <f>'raw data'!H205</f>
        <v>16132.880000000001</v>
      </c>
      <c r="I197" s="15">
        <f>'raw data'!I205</f>
        <v>17342.439999999999</v>
      </c>
      <c r="J197" s="15">
        <f>'raw data'!J205</f>
        <v>0</v>
      </c>
      <c r="K197" s="15">
        <f>'raw data'!K205</f>
        <v>0</v>
      </c>
      <c r="L197" s="15">
        <f>'raw data'!L205</f>
        <v>50073.06</v>
      </c>
      <c r="M197" s="15">
        <f>'raw data'!M205</f>
        <v>2881.7200000000003</v>
      </c>
      <c r="N197" s="15">
        <f>'raw data'!N205</f>
        <v>44.95</v>
      </c>
      <c r="O197" s="15">
        <f>'raw data'!O205</f>
        <v>225.98000000000002</v>
      </c>
      <c r="P197" s="15">
        <f>'raw data'!P205</f>
        <v>0</v>
      </c>
      <c r="Q197" s="15">
        <f>'raw data'!Q205</f>
        <v>194887.96</v>
      </c>
      <c r="R197" s="15">
        <f>'raw data'!R205</f>
        <v>0.8</v>
      </c>
      <c r="S197" s="15">
        <f>'raw data'!S205</f>
        <v>10363.24</v>
      </c>
      <c r="T197" s="15">
        <f>'raw data'!T205</f>
        <v>470766.49999999994</v>
      </c>
    </row>
    <row r="198" spans="1:20" x14ac:dyDescent="0.25">
      <c r="A198" s="14" t="str">
        <f t="shared" si="7"/>
        <v>5/2019</v>
      </c>
      <c r="B198" s="12">
        <f>IF('raw data'!B206&lt;&gt;"",EDATE(B197,1),"")</f>
        <v>43586</v>
      </c>
      <c r="C198" s="13">
        <f t="shared" si="8"/>
        <v>43616</v>
      </c>
      <c r="D198" t="s">
        <v>2</v>
      </c>
      <c r="E198" t="s">
        <v>2</v>
      </c>
      <c r="F198" s="15">
        <f>'raw data'!F206</f>
        <v>0</v>
      </c>
      <c r="G198" s="15">
        <f>'raw data'!G206</f>
        <v>184524.89</v>
      </c>
      <c r="H198" s="15">
        <f>'raw data'!H206</f>
        <v>9475.81</v>
      </c>
      <c r="I198" s="15">
        <f>'raw data'!I206</f>
        <v>4780.72</v>
      </c>
      <c r="J198" s="15">
        <f>'raw data'!J206</f>
        <v>0</v>
      </c>
      <c r="K198" s="15">
        <f>'raw data'!K206</f>
        <v>0</v>
      </c>
      <c r="L198" s="15">
        <f>'raw data'!L206</f>
        <v>53203.92</v>
      </c>
      <c r="M198" s="15">
        <f>'raw data'!M206</f>
        <v>3032.93</v>
      </c>
      <c r="N198" s="15">
        <f>'raw data'!N206</f>
        <v>68.510000000000005</v>
      </c>
      <c r="O198" s="15">
        <f>'raw data'!O206</f>
        <v>158.18</v>
      </c>
      <c r="P198" s="15">
        <f>'raw data'!P206</f>
        <v>0</v>
      </c>
      <c r="Q198" s="15">
        <f>'raw data'!Q206</f>
        <v>218683.21</v>
      </c>
      <c r="R198" s="15">
        <f>'raw data'!R206</f>
        <v>0</v>
      </c>
      <c r="S198" s="15">
        <f>'raw data'!S206</f>
        <v>6616.5</v>
      </c>
      <c r="T198" s="15">
        <f>'raw data'!T206</f>
        <v>480544.67000000004</v>
      </c>
    </row>
    <row r="199" spans="1:20" x14ac:dyDescent="0.25">
      <c r="A199" s="14" t="str">
        <f t="shared" si="7"/>
        <v>6/2019</v>
      </c>
      <c r="B199" s="12">
        <f>IF('raw data'!B207&lt;&gt;"",EDATE(B198,1),"")</f>
        <v>43617</v>
      </c>
      <c r="C199" s="13">
        <f t="shared" si="8"/>
        <v>43646</v>
      </c>
      <c r="D199" t="s">
        <v>2</v>
      </c>
      <c r="E199" t="s">
        <v>2</v>
      </c>
      <c r="F199" s="15">
        <f>'raw data'!F207</f>
        <v>0</v>
      </c>
      <c r="G199" s="15">
        <f>'raw data'!G207</f>
        <v>185496.85</v>
      </c>
      <c r="H199" s="15">
        <f>'raw data'!H207</f>
        <v>9597.5400000000009</v>
      </c>
      <c r="I199" s="15">
        <f>'raw data'!I207</f>
        <v>3961.56</v>
      </c>
      <c r="J199" s="15">
        <f>'raw data'!J207</f>
        <v>0</v>
      </c>
      <c r="K199" s="15">
        <f>'raw data'!K207</f>
        <v>0</v>
      </c>
      <c r="L199" s="15">
        <f>'raw data'!L207</f>
        <v>54810.880000000005</v>
      </c>
      <c r="M199" s="15">
        <f>'raw data'!M207</f>
        <v>3080.32</v>
      </c>
      <c r="N199" s="15">
        <f>'raw data'!N207</f>
        <v>64.78</v>
      </c>
      <c r="O199" s="15">
        <f>'raw data'!O207</f>
        <v>127.58</v>
      </c>
      <c r="P199" s="15">
        <f>'raw data'!P207</f>
        <v>0</v>
      </c>
      <c r="Q199" s="15">
        <f>'raw data'!Q207</f>
        <v>227461.36</v>
      </c>
      <c r="R199" s="15">
        <f>'raw data'!R207</f>
        <v>0</v>
      </c>
      <c r="S199" s="15">
        <f>'raw data'!S207</f>
        <v>5304.47</v>
      </c>
      <c r="T199" s="15">
        <f>'raw data'!T207</f>
        <v>489905.33999999997</v>
      </c>
    </row>
    <row r="200" spans="1:20" x14ac:dyDescent="0.25">
      <c r="A200" s="14" t="str">
        <f t="shared" si="7"/>
        <v>7/2019</v>
      </c>
      <c r="B200" s="12">
        <f>IF('raw data'!B208&lt;&gt;"",EDATE(B199,1),"")</f>
        <v>43647</v>
      </c>
      <c r="C200" s="13">
        <f t="shared" si="8"/>
        <v>43677</v>
      </c>
      <c r="D200" t="s">
        <v>2</v>
      </c>
      <c r="E200" t="s">
        <v>2</v>
      </c>
      <c r="F200" s="15">
        <f>'raw data'!F208</f>
        <v>0</v>
      </c>
      <c r="G200" s="15">
        <f>'raw data'!G208</f>
        <v>193655.28</v>
      </c>
      <c r="H200" s="15">
        <f>'raw data'!H208</f>
        <v>9756.3700000000008</v>
      </c>
      <c r="I200" s="15">
        <f>'raw data'!I208</f>
        <v>3662.4</v>
      </c>
      <c r="J200" s="15">
        <f>'raw data'!J208</f>
        <v>0</v>
      </c>
      <c r="K200" s="15">
        <f>'raw data'!K208</f>
        <v>0</v>
      </c>
      <c r="L200" s="15">
        <f>'raw data'!L208</f>
        <v>57266.31</v>
      </c>
      <c r="M200" s="15">
        <f>'raw data'!M208</f>
        <v>3244.9300000000003</v>
      </c>
      <c r="N200" s="15">
        <f>'raw data'!N208</f>
        <v>72.28</v>
      </c>
      <c r="O200" s="15">
        <f>'raw data'!O208</f>
        <v>123.16</v>
      </c>
      <c r="P200" s="15">
        <f>'raw data'!P208</f>
        <v>0</v>
      </c>
      <c r="Q200" s="15">
        <f>'raw data'!Q208</f>
        <v>241821.3</v>
      </c>
      <c r="R200" s="15">
        <f>'raw data'!R208</f>
        <v>0</v>
      </c>
      <c r="S200" s="15">
        <f>'raw data'!S208</f>
        <v>5688.17</v>
      </c>
      <c r="T200" s="15">
        <f>'raw data'!T208</f>
        <v>515290.19999999995</v>
      </c>
    </row>
    <row r="201" spans="1:20" x14ac:dyDescent="0.25">
      <c r="A201" s="14" t="str">
        <f t="shared" si="7"/>
        <v>8/2019</v>
      </c>
      <c r="B201" s="12">
        <f>IF('raw data'!B209&lt;&gt;"",EDATE(B200,1),"")</f>
        <v>43678</v>
      </c>
      <c r="C201" s="13">
        <f t="shared" si="8"/>
        <v>43708</v>
      </c>
      <c r="D201" t="s">
        <v>2</v>
      </c>
      <c r="E201" t="s">
        <v>2</v>
      </c>
      <c r="F201" s="15">
        <f>'raw data'!F209</f>
        <v>0</v>
      </c>
      <c r="G201" s="15">
        <f>'raw data'!G209</f>
        <v>156836.09</v>
      </c>
      <c r="H201" s="15">
        <f>'raw data'!H209</f>
        <v>8602.92</v>
      </c>
      <c r="I201" s="15">
        <f>'raw data'!I209</f>
        <v>2694.7200000000003</v>
      </c>
      <c r="J201" s="15">
        <f>'raw data'!J209</f>
        <v>0</v>
      </c>
      <c r="K201" s="15">
        <f>'raw data'!K209</f>
        <v>0</v>
      </c>
      <c r="L201" s="15">
        <f>'raw data'!L209</f>
        <v>46594.57</v>
      </c>
      <c r="M201" s="15">
        <f>'raw data'!M209</f>
        <v>2545.2600000000002</v>
      </c>
      <c r="N201" s="15">
        <f>'raw data'!N209</f>
        <v>65.64</v>
      </c>
      <c r="O201" s="15">
        <f>'raw data'!O209</f>
        <v>140.6</v>
      </c>
      <c r="P201" s="15">
        <f>'raw data'!P209</f>
        <v>-95.100000000000009</v>
      </c>
      <c r="Q201" s="15">
        <f>'raw data'!Q209</f>
        <v>239305.40000000002</v>
      </c>
      <c r="R201" s="15">
        <f>'raw data'!R209</f>
        <v>0</v>
      </c>
      <c r="S201" s="15">
        <f>'raw data'!S209</f>
        <v>4078.76</v>
      </c>
      <c r="T201" s="15">
        <f>'raw data'!T209</f>
        <v>460768.86000000004</v>
      </c>
    </row>
    <row r="202" spans="1:20" x14ac:dyDescent="0.25">
      <c r="A202" s="14" t="str">
        <f t="shared" si="7"/>
        <v>9/2019</v>
      </c>
      <c r="B202" s="12">
        <f>IF('raw data'!B210&lt;&gt;"",EDATE(B201,1),"")</f>
        <v>43709</v>
      </c>
      <c r="C202" s="13">
        <f t="shared" si="8"/>
        <v>43738</v>
      </c>
      <c r="D202" t="s">
        <v>2</v>
      </c>
      <c r="E202" t="s">
        <v>2</v>
      </c>
      <c r="F202" s="15">
        <f>'raw data'!F210</f>
        <v>0</v>
      </c>
      <c r="G202" s="15">
        <f>'raw data'!G210</f>
        <v>169844.06</v>
      </c>
      <c r="H202" s="15">
        <f>'raw data'!H210</f>
        <v>10510.9</v>
      </c>
      <c r="I202" s="15">
        <f>'raw data'!I210</f>
        <v>5299.14</v>
      </c>
      <c r="J202" s="15">
        <f>'raw data'!J210</f>
        <v>0</v>
      </c>
      <c r="K202" s="15">
        <f>'raw data'!K210</f>
        <v>0</v>
      </c>
      <c r="L202" s="15">
        <f>'raw data'!L210</f>
        <v>51170.450000000004</v>
      </c>
      <c r="M202" s="15">
        <f>'raw data'!M210</f>
        <v>2839.4700000000003</v>
      </c>
      <c r="N202" s="15">
        <f>'raw data'!N210</f>
        <v>64.180000000000007</v>
      </c>
      <c r="O202" s="15">
        <f>'raw data'!O210</f>
        <v>176.96</v>
      </c>
      <c r="P202" s="15">
        <f>'raw data'!P210</f>
        <v>95.100000000000009</v>
      </c>
      <c r="Q202" s="15">
        <f>'raw data'!Q210</f>
        <v>232431.06999999998</v>
      </c>
      <c r="R202" s="15">
        <f>'raw data'!R210</f>
        <v>0</v>
      </c>
      <c r="S202" s="15">
        <f>'raw data'!S210</f>
        <v>5898.06</v>
      </c>
      <c r="T202" s="15">
        <f>'raw data'!T210</f>
        <v>478329.39</v>
      </c>
    </row>
    <row r="203" spans="1:20" x14ac:dyDescent="0.25">
      <c r="A203" s="14" t="str">
        <f t="shared" si="7"/>
        <v>10/2019</v>
      </c>
      <c r="B203" s="12">
        <f>IF('raw data'!B211&lt;&gt;"",EDATE(B202,1),"")</f>
        <v>43739</v>
      </c>
      <c r="C203" s="13">
        <f t="shared" si="8"/>
        <v>43769</v>
      </c>
      <c r="D203" t="s">
        <v>2</v>
      </c>
      <c r="E203" t="s">
        <v>2</v>
      </c>
      <c r="F203" s="15">
        <f>'raw data'!F211</f>
        <v>0</v>
      </c>
      <c r="G203" s="15">
        <f>'raw data'!G211</f>
        <v>188768.45</v>
      </c>
      <c r="H203" s="15">
        <f>'raw data'!H211</f>
        <v>15646.36</v>
      </c>
      <c r="I203" s="15">
        <f>'raw data'!I211</f>
        <v>12574.89</v>
      </c>
      <c r="J203" s="15">
        <f>'raw data'!J211</f>
        <v>0</v>
      </c>
      <c r="K203" s="15">
        <f>'raw data'!K211</f>
        <v>0</v>
      </c>
      <c r="L203" s="15">
        <f>'raw data'!L211</f>
        <v>57488.590000000004</v>
      </c>
      <c r="M203" s="15">
        <f>'raw data'!M211</f>
        <v>3130.3</v>
      </c>
      <c r="N203" s="15">
        <f>'raw data'!N211</f>
        <v>66.53</v>
      </c>
      <c r="O203" s="15">
        <f>'raw data'!O211</f>
        <v>354.2</v>
      </c>
      <c r="P203" s="15">
        <f>'raw data'!P211</f>
        <v>0</v>
      </c>
      <c r="Q203" s="15">
        <f>'raw data'!Q211</f>
        <v>219817.47</v>
      </c>
      <c r="R203" s="15">
        <f>'raw data'!R211</f>
        <v>0</v>
      </c>
      <c r="S203" s="15">
        <f>'raw data'!S211</f>
        <v>8352.76</v>
      </c>
      <c r="T203" s="15">
        <f>'raw data'!T211</f>
        <v>506199.55000000005</v>
      </c>
    </row>
    <row r="204" spans="1:20" x14ac:dyDescent="0.25">
      <c r="A204" s="14" t="str">
        <f t="shared" si="7"/>
        <v>11/2019</v>
      </c>
      <c r="B204" s="12">
        <f>IF('raw data'!B212&lt;&gt;"",EDATE(B203,1),"")</f>
        <v>43770</v>
      </c>
      <c r="C204" s="13">
        <f t="shared" si="8"/>
        <v>43799</v>
      </c>
      <c r="D204" t="s">
        <v>2</v>
      </c>
      <c r="E204" t="s">
        <v>2</v>
      </c>
      <c r="F204" s="15">
        <f>'raw data'!F212</f>
        <v>0</v>
      </c>
      <c r="G204" s="15">
        <f>'raw data'!G212</f>
        <v>176498.37</v>
      </c>
      <c r="H204" s="15">
        <f>'raw data'!H212</f>
        <v>19990.080000000002</v>
      </c>
      <c r="I204" s="15">
        <f>'raw data'!I212</f>
        <v>20328.73</v>
      </c>
      <c r="J204" s="15">
        <f>'raw data'!J212</f>
        <v>0</v>
      </c>
      <c r="K204" s="15">
        <f>'raw data'!K212</f>
        <v>0</v>
      </c>
      <c r="L204" s="15">
        <f>'raw data'!L212</f>
        <v>53618.04</v>
      </c>
      <c r="M204" s="15">
        <f>'raw data'!M212</f>
        <v>2952.26</v>
      </c>
      <c r="N204" s="15">
        <f>'raw data'!N212</f>
        <v>42.769999999999996</v>
      </c>
      <c r="O204" s="15">
        <f>'raw data'!O212</f>
        <v>266.89999999999998</v>
      </c>
      <c r="P204" s="15">
        <f>'raw data'!P212</f>
        <v>0</v>
      </c>
      <c r="Q204" s="15">
        <f>'raw data'!Q212</f>
        <v>208396.11000000002</v>
      </c>
      <c r="R204" s="15">
        <f>'raw data'!R212</f>
        <v>0.8</v>
      </c>
      <c r="S204" s="15">
        <f>'raw data'!S212</f>
        <v>12568.9</v>
      </c>
      <c r="T204" s="15">
        <f>'raw data'!T212</f>
        <v>494662.96000000008</v>
      </c>
    </row>
    <row r="205" spans="1:20" x14ac:dyDescent="0.25">
      <c r="A205" s="14" t="str">
        <f t="shared" si="7"/>
        <v>12/2019</v>
      </c>
      <c r="B205" s="12">
        <f>IF('raw data'!B213&lt;&gt;"",EDATE(B204,1),"")</f>
        <v>43800</v>
      </c>
      <c r="C205" s="13">
        <f t="shared" si="8"/>
        <v>43830</v>
      </c>
      <c r="D205" t="s">
        <v>2</v>
      </c>
      <c r="E205" t="s">
        <v>2</v>
      </c>
      <c r="F205" s="15">
        <f>'raw data'!F213</f>
        <v>0</v>
      </c>
      <c r="G205" s="15">
        <f>'raw data'!G213</f>
        <v>174137.89</v>
      </c>
      <c r="H205" s="15">
        <f>'raw data'!H213</f>
        <v>21832.22</v>
      </c>
      <c r="I205" s="15">
        <f>'raw data'!I213</f>
        <v>25027.32</v>
      </c>
      <c r="J205" s="15">
        <f>'raw data'!J213</f>
        <v>0</v>
      </c>
      <c r="K205" s="15">
        <f>'raw data'!K213</f>
        <v>0</v>
      </c>
      <c r="L205" s="15">
        <f>'raw data'!L213</f>
        <v>55927.360000000001</v>
      </c>
      <c r="M205" s="15">
        <f>'raw data'!M213</f>
        <v>3328.81</v>
      </c>
      <c r="N205" s="15">
        <f>'raw data'!N213</f>
        <v>43.77</v>
      </c>
      <c r="O205" s="15">
        <f>'raw data'!O213</f>
        <v>152.20000000000002</v>
      </c>
      <c r="P205" s="15">
        <f>'raw data'!P213</f>
        <v>0</v>
      </c>
      <c r="Q205" s="15">
        <f>'raw data'!Q213</f>
        <v>207999.32</v>
      </c>
      <c r="R205" s="15">
        <f>'raw data'!R213</f>
        <v>0</v>
      </c>
      <c r="S205" s="15">
        <f>'raw data'!S213</f>
        <v>14592.4</v>
      </c>
      <c r="T205" s="15">
        <f>'raw data'!T213</f>
        <v>503041.2900000001</v>
      </c>
    </row>
    <row r="206" spans="1:20" x14ac:dyDescent="0.25">
      <c r="A206" s="14" t="str">
        <f t="shared" si="7"/>
        <v>1/2020</v>
      </c>
      <c r="B206" s="12">
        <f>IF('raw data'!B214&lt;&gt;"",EDATE(B205,1),"")</f>
        <v>43831</v>
      </c>
      <c r="C206" s="13">
        <f t="shared" si="8"/>
        <v>43861</v>
      </c>
      <c r="D206" t="s">
        <v>2</v>
      </c>
      <c r="E206" t="s">
        <v>2</v>
      </c>
      <c r="F206" s="15">
        <f>'raw data'!F214</f>
        <v>0</v>
      </c>
      <c r="G206" s="15">
        <f>'raw data'!G214</f>
        <v>180385.77</v>
      </c>
      <c r="H206" s="15">
        <f>'raw data'!H214</f>
        <v>33937.25</v>
      </c>
      <c r="I206" s="15">
        <f>'raw data'!I214</f>
        <v>27437.73</v>
      </c>
      <c r="J206" s="15">
        <f>'raw data'!J214</f>
        <v>0</v>
      </c>
      <c r="K206" s="15">
        <f>'raw data'!K214</f>
        <v>0</v>
      </c>
      <c r="L206" s="15">
        <f>'raw data'!L214</f>
        <v>54607.97</v>
      </c>
      <c r="M206" s="15">
        <f>'raw data'!M214</f>
        <v>2662.83</v>
      </c>
      <c r="N206" s="15">
        <f>'raw data'!N214</f>
        <v>40.39</v>
      </c>
      <c r="O206" s="15">
        <f>'raw data'!O214</f>
        <v>112.94</v>
      </c>
      <c r="P206" s="15">
        <f>'raw data'!P214</f>
        <v>24.12</v>
      </c>
      <c r="Q206" s="15">
        <f>'raw data'!Q214</f>
        <v>198436.37000000002</v>
      </c>
      <c r="R206" s="15">
        <f>'raw data'!R214</f>
        <v>0</v>
      </c>
      <c r="S206" s="15">
        <f>'raw data'!S214</f>
        <v>15991.71</v>
      </c>
      <c r="T206" s="15">
        <f>'raw data'!T214</f>
        <v>513637.08</v>
      </c>
    </row>
    <row r="207" spans="1:20" x14ac:dyDescent="0.25">
      <c r="A207" s="14" t="str">
        <f t="shared" si="7"/>
        <v>2/2020</v>
      </c>
      <c r="B207" s="12">
        <f>IF('raw data'!B215&lt;&gt;"",EDATE(B206,1),"")</f>
        <v>43862</v>
      </c>
      <c r="C207" s="13">
        <f t="shared" si="8"/>
        <v>43890</v>
      </c>
      <c r="D207" t="s">
        <v>2</v>
      </c>
      <c r="E207" t="s">
        <v>2</v>
      </c>
      <c r="F207" s="15">
        <f>'raw data'!F215</f>
        <v>0</v>
      </c>
      <c r="G207" s="15">
        <f>'raw data'!G215</f>
        <v>177025.25</v>
      </c>
      <c r="H207" s="15">
        <f>'raw data'!H215</f>
        <v>24646.78</v>
      </c>
      <c r="I207" s="15">
        <f>'raw data'!I215</f>
        <v>20119.600000000002</v>
      </c>
      <c r="J207" s="15">
        <f>'raw data'!J215</f>
        <v>0</v>
      </c>
      <c r="K207" s="15">
        <f>'raw data'!K215</f>
        <v>0</v>
      </c>
      <c r="L207" s="15">
        <f>'raw data'!L215</f>
        <v>54207.17</v>
      </c>
      <c r="M207" s="15">
        <f>'raw data'!M215</f>
        <v>2767.2200000000003</v>
      </c>
      <c r="N207" s="15">
        <f>'raw data'!N215</f>
        <v>62.26</v>
      </c>
      <c r="O207" s="15">
        <f>'raw data'!O215</f>
        <v>231.24</v>
      </c>
      <c r="P207" s="15">
        <f>'raw data'!P215</f>
        <v>38.119999999999997</v>
      </c>
      <c r="Q207" s="15">
        <f>'raw data'!Q215</f>
        <v>180780.7</v>
      </c>
      <c r="R207" s="15">
        <f>'raw data'!R215</f>
        <v>0</v>
      </c>
      <c r="S207" s="15">
        <f>'raw data'!S215</f>
        <v>11559.58</v>
      </c>
      <c r="T207" s="15">
        <f>'raw data'!T215</f>
        <v>471437.92000000004</v>
      </c>
    </row>
    <row r="208" spans="1:20" x14ac:dyDescent="0.25">
      <c r="A208" s="14" t="str">
        <f t="shared" si="7"/>
        <v>3/2020</v>
      </c>
      <c r="B208" s="12">
        <f>IF('raw data'!B216&lt;&gt;"",EDATE(B207,1),"")</f>
        <v>43891</v>
      </c>
      <c r="C208" s="13">
        <f t="shared" si="8"/>
        <v>43921</v>
      </c>
      <c r="D208" t="s">
        <v>2</v>
      </c>
      <c r="E208" t="s">
        <v>2</v>
      </c>
      <c r="F208" s="15">
        <f>'raw data'!F216</f>
        <v>0</v>
      </c>
      <c r="G208" s="15">
        <f>'raw data'!G216</f>
        <v>126813.98</v>
      </c>
      <c r="H208" s="15">
        <f>'raw data'!H216</f>
        <v>28556.799999999999</v>
      </c>
      <c r="I208" s="15">
        <f>'raw data'!I216</f>
        <v>19865.95</v>
      </c>
      <c r="J208" s="15">
        <f>'raw data'!J216</f>
        <v>0</v>
      </c>
      <c r="K208" s="15">
        <f>'raw data'!K216</f>
        <v>0</v>
      </c>
      <c r="L208" s="15">
        <f>'raw data'!L216</f>
        <v>33090.160000000003</v>
      </c>
      <c r="M208" s="15">
        <f>'raw data'!M216</f>
        <v>1907.58</v>
      </c>
      <c r="N208" s="15">
        <f>'raw data'!N216</f>
        <v>22.54</v>
      </c>
      <c r="O208" s="15">
        <f>'raw data'!O216</f>
        <v>77.14</v>
      </c>
      <c r="P208" s="15">
        <f>'raw data'!P216</f>
        <v>36.1</v>
      </c>
      <c r="Q208" s="15">
        <f>'raw data'!Q216</f>
        <v>119079.46</v>
      </c>
      <c r="R208" s="15">
        <f>'raw data'!R216</f>
        <v>0</v>
      </c>
      <c r="S208" s="15">
        <f>'raw data'!S216</f>
        <v>10354.629999999999</v>
      </c>
      <c r="T208" s="15">
        <f>'raw data'!T216</f>
        <v>339804.33999999997</v>
      </c>
    </row>
    <row r="209" spans="1:20" x14ac:dyDescent="0.25">
      <c r="A209" s="14" t="str">
        <f t="shared" si="7"/>
        <v>4/2020</v>
      </c>
      <c r="B209" s="12">
        <f>IF('raw data'!B217&lt;&gt;"",EDATE(B208,1),"")</f>
        <v>43922</v>
      </c>
      <c r="C209" s="13">
        <f t="shared" si="8"/>
        <v>43951</v>
      </c>
      <c r="D209" t="s">
        <v>2</v>
      </c>
      <c r="E209" t="s">
        <v>2</v>
      </c>
      <c r="F209" s="15">
        <f>'raw data'!F217</f>
        <v>0</v>
      </c>
      <c r="G209" s="15">
        <f>'raw data'!G217</f>
        <v>56448.43</v>
      </c>
      <c r="H209" s="15">
        <f>'raw data'!H217</f>
        <v>16940.400000000001</v>
      </c>
      <c r="I209" s="15">
        <f>'raw data'!I217</f>
        <v>13928.45</v>
      </c>
      <c r="J209" s="15">
        <f>'raw data'!J217</f>
        <v>0</v>
      </c>
      <c r="K209" s="15">
        <f>'raw data'!K217</f>
        <v>0</v>
      </c>
      <c r="L209" s="15">
        <f>'raw data'!L217</f>
        <v>10453.960000000001</v>
      </c>
      <c r="M209" s="15">
        <f>'raw data'!M217</f>
        <v>532.1</v>
      </c>
      <c r="N209" s="15">
        <f>'raw data'!N217</f>
        <v>1.1200000000000001</v>
      </c>
      <c r="O209" s="15">
        <f>'raw data'!O217</f>
        <v>77.22</v>
      </c>
      <c r="P209" s="15">
        <f>'raw data'!P217</f>
        <v>22.94</v>
      </c>
      <c r="Q209" s="15">
        <f>'raw data'!Q217</f>
        <v>23945.809999999998</v>
      </c>
      <c r="R209" s="15">
        <f>'raw data'!R217</f>
        <v>0</v>
      </c>
      <c r="S209" s="15">
        <f>'raw data'!S217</f>
        <v>6622.62</v>
      </c>
      <c r="T209" s="15">
        <f>'raw data'!T217</f>
        <v>128973.04999999999</v>
      </c>
    </row>
    <row r="210" spans="1:20" x14ac:dyDescent="0.25">
      <c r="A210" s="14" t="str">
        <f t="shared" si="7"/>
        <v>5/2020</v>
      </c>
      <c r="B210" s="12">
        <f>IF('raw data'!B218&lt;&gt;"",EDATE(B209,1),"")</f>
        <v>43952</v>
      </c>
      <c r="C210" s="13">
        <f t="shared" si="8"/>
        <v>43982</v>
      </c>
      <c r="D210" t="s">
        <v>2</v>
      </c>
      <c r="E210" t="s">
        <v>2</v>
      </c>
      <c r="F210" s="15">
        <f>'raw data'!F218</f>
        <v>0</v>
      </c>
      <c r="G210" s="15">
        <f>'raw data'!G218</f>
        <v>83511.900000000009</v>
      </c>
      <c r="H210" s="15">
        <f>'raw data'!H218</f>
        <v>11474.95</v>
      </c>
      <c r="I210" s="15">
        <f>'raw data'!I218</f>
        <v>6237.08</v>
      </c>
      <c r="J210" s="15">
        <f>'raw data'!J218</f>
        <v>16.740000000000002</v>
      </c>
      <c r="K210" s="15">
        <f>'raw data'!K218</f>
        <v>0</v>
      </c>
      <c r="L210" s="15">
        <f>'raw data'!L218</f>
        <v>18309.900000000001</v>
      </c>
      <c r="M210" s="15">
        <f>'raw data'!M218</f>
        <v>1316.49</v>
      </c>
      <c r="N210" s="15">
        <f>'raw data'!N218</f>
        <v>5.49</v>
      </c>
      <c r="O210" s="15">
        <f>'raw data'!O218</f>
        <v>182.64000000000001</v>
      </c>
      <c r="P210" s="15">
        <f>'raw data'!P218</f>
        <v>46.2</v>
      </c>
      <c r="Q210" s="15">
        <f>'raw data'!Q218</f>
        <v>31091.7</v>
      </c>
      <c r="R210" s="15">
        <f>'raw data'!R218</f>
        <v>0</v>
      </c>
      <c r="S210" s="15">
        <f>'raw data'!S218</f>
        <v>4329.53</v>
      </c>
      <c r="T210" s="15">
        <f>'raw data'!T218</f>
        <v>156522.62</v>
      </c>
    </row>
    <row r="211" spans="1:20" x14ac:dyDescent="0.25">
      <c r="A211" s="14" t="str">
        <f t="shared" si="7"/>
        <v>6/2020</v>
      </c>
      <c r="B211" s="12">
        <f>IF('raw data'!B219&lt;&gt;"",EDATE(B210,1),"")</f>
        <v>43983</v>
      </c>
      <c r="C211" s="13">
        <f t="shared" si="8"/>
        <v>44012</v>
      </c>
      <c r="D211" t="s">
        <v>2</v>
      </c>
      <c r="E211" t="s">
        <v>2</v>
      </c>
      <c r="F211" s="15">
        <f>'raw data'!F219</f>
        <v>0</v>
      </c>
      <c r="G211" s="15">
        <f>'raw data'!G219</f>
        <v>163439.01999999999</v>
      </c>
      <c r="H211" s="15">
        <f>'raw data'!H219</f>
        <v>11117.380000000001</v>
      </c>
      <c r="I211" s="15">
        <f>'raw data'!I219</f>
        <v>3332.05</v>
      </c>
      <c r="J211" s="15">
        <f>'raw data'!J219</f>
        <v>0</v>
      </c>
      <c r="K211" s="15">
        <f>'raw data'!K219</f>
        <v>0</v>
      </c>
      <c r="L211" s="15">
        <f>'raw data'!L219</f>
        <v>42433.36</v>
      </c>
      <c r="M211" s="15">
        <f>'raw data'!M219</f>
        <v>2429.8000000000002</v>
      </c>
      <c r="N211" s="15">
        <f>'raw data'!N219</f>
        <v>60.29</v>
      </c>
      <c r="O211" s="15">
        <f>'raw data'!O219</f>
        <v>289.34000000000003</v>
      </c>
      <c r="P211" s="15">
        <f>'raw data'!P219</f>
        <v>36.04</v>
      </c>
      <c r="Q211" s="15">
        <f>'raw data'!Q219</f>
        <v>24186.74</v>
      </c>
      <c r="R211" s="15">
        <f>'raw data'!R219</f>
        <v>0</v>
      </c>
      <c r="S211" s="15">
        <f>'raw data'!S219</f>
        <v>4231.41</v>
      </c>
      <c r="T211" s="15">
        <f>'raw data'!T219</f>
        <v>251555.43000000002</v>
      </c>
    </row>
    <row r="212" spans="1:20" x14ac:dyDescent="0.25">
      <c r="A212" s="14" t="str">
        <f t="shared" si="7"/>
        <v>7/2020</v>
      </c>
      <c r="B212" s="12">
        <f>IF('raw data'!B220&lt;&gt;"",EDATE(B211,1),"")</f>
        <v>44013</v>
      </c>
      <c r="C212" s="13">
        <f t="shared" si="8"/>
        <v>44043</v>
      </c>
      <c r="D212" t="s">
        <v>2</v>
      </c>
      <c r="E212" t="s">
        <v>2</v>
      </c>
      <c r="F212" s="15">
        <f>'raw data'!F220</f>
        <v>0</v>
      </c>
      <c r="G212" s="15">
        <f>'raw data'!G220</f>
        <v>196642.96</v>
      </c>
      <c r="H212" s="15">
        <f>'raw data'!H220</f>
        <v>8961.48</v>
      </c>
      <c r="I212" s="15">
        <f>'raw data'!I220</f>
        <v>2505.86</v>
      </c>
      <c r="J212" s="15">
        <f>'raw data'!J220</f>
        <v>0</v>
      </c>
      <c r="K212" s="15">
        <f>'raw data'!K220</f>
        <v>0</v>
      </c>
      <c r="L212" s="15">
        <f>'raw data'!L220</f>
        <v>53498.16</v>
      </c>
      <c r="M212" s="15">
        <f>'raw data'!M220</f>
        <v>3401.94</v>
      </c>
      <c r="N212" s="15">
        <f>'raw data'!N220</f>
        <v>75.33</v>
      </c>
      <c r="O212" s="15">
        <f>'raw data'!O220</f>
        <v>369.46</v>
      </c>
      <c r="P212" s="15">
        <f>'raw data'!P220</f>
        <v>47.660000000000004</v>
      </c>
      <c r="Q212" s="15">
        <f>'raw data'!Q220</f>
        <v>45328.380000000005</v>
      </c>
      <c r="R212" s="15">
        <f>'raw data'!R220</f>
        <v>0.79</v>
      </c>
      <c r="S212" s="15">
        <f>'raw data'!S220</f>
        <v>4786.45</v>
      </c>
      <c r="T212" s="15">
        <f>'raw data'!T220</f>
        <v>315618.47000000003</v>
      </c>
    </row>
    <row r="213" spans="1:20" x14ac:dyDescent="0.25">
      <c r="A213" s="14" t="str">
        <f t="shared" si="7"/>
        <v>8/2020</v>
      </c>
      <c r="B213" s="12">
        <f>IF('raw data'!B221&lt;&gt;"",EDATE(B212,1),"")</f>
        <v>44044</v>
      </c>
      <c r="C213" s="13">
        <f t="shared" si="8"/>
        <v>44074</v>
      </c>
      <c r="D213" t="s">
        <v>2</v>
      </c>
      <c r="E213" t="s">
        <v>2</v>
      </c>
      <c r="F213" s="15">
        <f>'raw data'!F221</f>
        <v>0</v>
      </c>
      <c r="G213" s="15">
        <f>'raw data'!G221</f>
        <v>152829.92000000001</v>
      </c>
      <c r="H213" s="15">
        <f>'raw data'!H221</f>
        <v>9054</v>
      </c>
      <c r="I213" s="15">
        <f>'raw data'!I221</f>
        <v>1749.93</v>
      </c>
      <c r="J213" s="15">
        <f>'raw data'!J221</f>
        <v>0</v>
      </c>
      <c r="K213" s="15">
        <f>'raw data'!K221</f>
        <v>0</v>
      </c>
      <c r="L213" s="15">
        <f>'raw data'!L221</f>
        <v>40657.31</v>
      </c>
      <c r="M213" s="15">
        <f>'raw data'!M221</f>
        <v>2532.5</v>
      </c>
      <c r="N213" s="15">
        <f>'raw data'!N221</f>
        <v>68.710000000000008</v>
      </c>
      <c r="O213" s="15">
        <f>'raw data'!O221</f>
        <v>202.5</v>
      </c>
      <c r="P213" s="15">
        <f>'raw data'!P221</f>
        <v>34.74</v>
      </c>
      <c r="Q213" s="15">
        <f>'raw data'!Q221</f>
        <v>60078.78</v>
      </c>
      <c r="R213" s="15">
        <f>'raw data'!R221</f>
        <v>0</v>
      </c>
      <c r="S213" s="15">
        <f>'raw data'!S221</f>
        <v>3768.42</v>
      </c>
      <c r="T213" s="15">
        <f>'raw data'!T221</f>
        <v>270976.81</v>
      </c>
    </row>
    <row r="214" spans="1:20" x14ac:dyDescent="0.25">
      <c r="A214" s="14" t="str">
        <f t="shared" si="7"/>
        <v>9/2020</v>
      </c>
      <c r="B214" s="12">
        <f>IF('raw data'!B222&lt;&gt;"",EDATE(B213,1),"")</f>
        <v>44075</v>
      </c>
      <c r="C214" s="13">
        <f t="shared" si="8"/>
        <v>44104</v>
      </c>
      <c r="D214" t="s">
        <v>2</v>
      </c>
      <c r="E214" t="s">
        <v>2</v>
      </c>
      <c r="F214" s="15">
        <f>'raw data'!F222</f>
        <v>0</v>
      </c>
      <c r="G214" s="15">
        <f>'raw data'!G222</f>
        <v>168033.74</v>
      </c>
      <c r="H214" s="15">
        <f>'raw data'!H222</f>
        <v>10363.34</v>
      </c>
      <c r="I214" s="15">
        <f>'raw data'!I222</f>
        <v>4647.2</v>
      </c>
      <c r="J214" s="15">
        <f>'raw data'!J222</f>
        <v>8.41</v>
      </c>
      <c r="K214" s="15">
        <f>'raw data'!K222</f>
        <v>0</v>
      </c>
      <c r="L214" s="15">
        <f>'raw data'!L222</f>
        <v>48357.89</v>
      </c>
      <c r="M214" s="15">
        <f>'raw data'!M222</f>
        <v>2903.7400000000002</v>
      </c>
      <c r="N214" s="15">
        <f>'raw data'!N222</f>
        <v>68.97</v>
      </c>
      <c r="O214" s="15">
        <f>'raw data'!O222</f>
        <v>253.18</v>
      </c>
      <c r="P214" s="15">
        <f>'raw data'!P222</f>
        <v>38.04</v>
      </c>
      <c r="Q214" s="15">
        <f>'raw data'!Q222</f>
        <v>54157.32</v>
      </c>
      <c r="R214" s="15">
        <f>'raw data'!R222</f>
        <v>0</v>
      </c>
      <c r="S214" s="15">
        <f>'raw data'!S222</f>
        <v>5584.17</v>
      </c>
      <c r="T214" s="15">
        <f>'raw data'!T222</f>
        <v>294415.99999999994</v>
      </c>
    </row>
    <row r="215" spans="1:20" x14ac:dyDescent="0.25">
      <c r="A215" s="14" t="str">
        <f>IF(B215&lt;&gt;"",CONCATENATE(MONTH(B215),"/",YEAR(B215)),"")</f>
        <v/>
      </c>
      <c r="B215" s="12" t="str">
        <f>IF('raw data'!B223&lt;&gt;"",EDATE(B214,1),"")</f>
        <v/>
      </c>
      <c r="C215" s="13" t="str">
        <f>IF(B215&lt;&gt;"",EOMONTH(B215,0),"")</f>
        <v/>
      </c>
      <c r="D215" t="s">
        <v>2</v>
      </c>
      <c r="E215" t="s">
        <v>2</v>
      </c>
      <c r="F215" s="15">
        <f>'raw data'!F223</f>
        <v>0</v>
      </c>
      <c r="G215" s="15">
        <f>'raw data'!G223</f>
        <v>0</v>
      </c>
      <c r="H215" s="15">
        <f>'raw data'!H223</f>
        <v>0</v>
      </c>
      <c r="I215" s="15">
        <f>'raw data'!I223</f>
        <v>0</v>
      </c>
      <c r="J215" s="15">
        <f>'raw data'!J223</f>
        <v>0</v>
      </c>
      <c r="K215" s="15">
        <f>'raw data'!K223</f>
        <v>0</v>
      </c>
      <c r="L215" s="15">
        <f>'raw data'!L223</f>
        <v>0</v>
      </c>
      <c r="M215" s="15">
        <f>'raw data'!M223</f>
        <v>0</v>
      </c>
      <c r="N215" s="15">
        <f>'raw data'!N223</f>
        <v>0</v>
      </c>
      <c r="O215" s="15">
        <f>'raw data'!O223</f>
        <v>0</v>
      </c>
      <c r="P215" s="15">
        <f>'raw data'!P223</f>
        <v>0</v>
      </c>
      <c r="Q215" s="15">
        <f>'raw data'!Q223</f>
        <v>0</v>
      </c>
      <c r="R215" s="15">
        <f>'raw data'!R223</f>
        <v>0</v>
      </c>
      <c r="S215" s="15">
        <f>'raw data'!S223</f>
        <v>0</v>
      </c>
      <c r="T215" s="15">
        <f>'raw data'!T223</f>
        <v>0</v>
      </c>
    </row>
    <row r="216" spans="1:20" x14ac:dyDescent="0.25">
      <c r="A216" s="14" t="str">
        <f t="shared" ref="A216:A222" si="9">IF(B216&lt;&gt;"",CONCATENATE(MONTH(B216),"/",YEAR(B216)),"")</f>
        <v/>
      </c>
      <c r="B216" s="12" t="str">
        <f>IF('raw data'!B224&lt;&gt;"",EDATE(B215,1),"")</f>
        <v/>
      </c>
      <c r="C216" s="13" t="str">
        <f t="shared" ref="C216:C222" si="10">IF(B216&lt;&gt;"",EOMONTH(B216,0),"")</f>
        <v/>
      </c>
      <c r="D216" t="s">
        <v>2</v>
      </c>
      <c r="E216" t="s">
        <v>2</v>
      </c>
      <c r="F216" s="15">
        <f>'raw data'!F224</f>
        <v>0</v>
      </c>
      <c r="G216" s="15">
        <f>'raw data'!G224</f>
        <v>0</v>
      </c>
      <c r="H216" s="15">
        <f>'raw data'!H224</f>
        <v>0</v>
      </c>
      <c r="I216" s="15">
        <f>'raw data'!I224</f>
        <v>0</v>
      </c>
      <c r="J216" s="15">
        <f>'raw data'!J224</f>
        <v>0</v>
      </c>
      <c r="K216" s="15">
        <f>'raw data'!K224</f>
        <v>0</v>
      </c>
      <c r="L216" s="15">
        <f>'raw data'!L224</f>
        <v>0</v>
      </c>
      <c r="M216" s="15">
        <f>'raw data'!M224</f>
        <v>0</v>
      </c>
      <c r="N216" s="15">
        <f>'raw data'!N224</f>
        <v>0</v>
      </c>
      <c r="O216" s="15">
        <f>'raw data'!O224</f>
        <v>0</v>
      </c>
      <c r="P216" s="15">
        <f>'raw data'!P224</f>
        <v>0</v>
      </c>
      <c r="Q216" s="15">
        <f>'raw data'!Q224</f>
        <v>0</v>
      </c>
      <c r="R216" s="15">
        <f>'raw data'!R224</f>
        <v>0</v>
      </c>
      <c r="S216" s="15">
        <f>'raw data'!S224</f>
        <v>0</v>
      </c>
      <c r="T216" s="15">
        <f>'raw data'!T224</f>
        <v>0</v>
      </c>
    </row>
    <row r="217" spans="1:20" x14ac:dyDescent="0.25">
      <c r="A217" s="14" t="str">
        <f t="shared" si="9"/>
        <v/>
      </c>
      <c r="B217" s="12" t="str">
        <f>IF('raw data'!B225&lt;&gt;"",EDATE(B216,1),"")</f>
        <v/>
      </c>
      <c r="C217" s="13" t="str">
        <f t="shared" si="10"/>
        <v/>
      </c>
      <c r="D217" t="s">
        <v>2</v>
      </c>
      <c r="E217" t="s">
        <v>2</v>
      </c>
      <c r="F217" s="15">
        <f>'raw data'!F225</f>
        <v>0</v>
      </c>
      <c r="G217" s="15">
        <f>'raw data'!G225</f>
        <v>0</v>
      </c>
      <c r="H217" s="15">
        <f>'raw data'!H225</f>
        <v>0</v>
      </c>
      <c r="I217" s="15">
        <f>'raw data'!I225</f>
        <v>0</v>
      </c>
      <c r="J217" s="15">
        <f>'raw data'!J225</f>
        <v>0</v>
      </c>
      <c r="K217" s="15">
        <f>'raw data'!K225</f>
        <v>0</v>
      </c>
      <c r="L217" s="15">
        <f>'raw data'!L225</f>
        <v>0</v>
      </c>
      <c r="M217" s="15">
        <f>'raw data'!M225</f>
        <v>0</v>
      </c>
      <c r="N217" s="15">
        <f>'raw data'!N225</f>
        <v>0</v>
      </c>
      <c r="O217" s="15">
        <f>'raw data'!O225</f>
        <v>0</v>
      </c>
      <c r="P217" s="15">
        <f>'raw data'!P225</f>
        <v>0</v>
      </c>
      <c r="Q217" s="15">
        <f>'raw data'!Q225</f>
        <v>0</v>
      </c>
      <c r="R217" s="15">
        <f>'raw data'!R225</f>
        <v>0</v>
      </c>
      <c r="S217" s="15">
        <f>'raw data'!S225</f>
        <v>0</v>
      </c>
      <c r="T217" s="15">
        <f>'raw data'!T225</f>
        <v>0</v>
      </c>
    </row>
    <row r="218" spans="1:20" x14ac:dyDescent="0.25">
      <c r="A218" s="14" t="str">
        <f t="shared" si="9"/>
        <v/>
      </c>
      <c r="B218" s="12" t="str">
        <f>IF('raw data'!B226&lt;&gt;"",EDATE(B217,1),"")</f>
        <v/>
      </c>
      <c r="C218" s="13" t="str">
        <f t="shared" si="10"/>
        <v/>
      </c>
      <c r="D218" t="s">
        <v>2</v>
      </c>
      <c r="E218" t="s">
        <v>2</v>
      </c>
      <c r="F218" s="15">
        <f>'raw data'!F226</f>
        <v>0</v>
      </c>
      <c r="G218" s="15">
        <f>'raw data'!G226</f>
        <v>0</v>
      </c>
      <c r="H218" s="15">
        <f>'raw data'!H226</f>
        <v>0</v>
      </c>
      <c r="I218" s="15">
        <f>'raw data'!I226</f>
        <v>0</v>
      </c>
      <c r="J218" s="15">
        <f>'raw data'!J226</f>
        <v>0</v>
      </c>
      <c r="K218" s="15">
        <f>'raw data'!K226</f>
        <v>0</v>
      </c>
      <c r="L218" s="15">
        <f>'raw data'!L226</f>
        <v>0</v>
      </c>
      <c r="M218" s="15">
        <f>'raw data'!M226</f>
        <v>0</v>
      </c>
      <c r="N218" s="15">
        <f>'raw data'!N226</f>
        <v>0</v>
      </c>
      <c r="O218" s="15">
        <f>'raw data'!O226</f>
        <v>0</v>
      </c>
      <c r="P218" s="15">
        <f>'raw data'!P226</f>
        <v>0</v>
      </c>
      <c r="Q218" s="15">
        <f>'raw data'!Q226</f>
        <v>0</v>
      </c>
      <c r="R218" s="15">
        <f>'raw data'!R226</f>
        <v>0</v>
      </c>
      <c r="S218" s="15">
        <f>'raw data'!S226</f>
        <v>0</v>
      </c>
      <c r="T218" s="15">
        <f>'raw data'!T226</f>
        <v>0</v>
      </c>
    </row>
    <row r="219" spans="1:20" x14ac:dyDescent="0.25">
      <c r="A219" s="14" t="str">
        <f t="shared" si="9"/>
        <v/>
      </c>
      <c r="B219" s="12" t="str">
        <f>IF('raw data'!B227&lt;&gt;"",EDATE(B218,1),"")</f>
        <v/>
      </c>
      <c r="C219" s="13" t="str">
        <f t="shared" si="10"/>
        <v/>
      </c>
      <c r="D219" t="s">
        <v>2</v>
      </c>
      <c r="E219" t="s">
        <v>2</v>
      </c>
      <c r="F219" s="15">
        <f>'raw data'!F227</f>
        <v>0</v>
      </c>
      <c r="G219" s="15">
        <f>'raw data'!G227</f>
        <v>0</v>
      </c>
      <c r="H219" s="15">
        <f>'raw data'!H227</f>
        <v>0</v>
      </c>
      <c r="I219" s="15">
        <f>'raw data'!I227</f>
        <v>0</v>
      </c>
      <c r="J219" s="15">
        <f>'raw data'!J227</f>
        <v>0</v>
      </c>
      <c r="K219" s="15">
        <f>'raw data'!K227</f>
        <v>0</v>
      </c>
      <c r="L219" s="15">
        <f>'raw data'!L227</f>
        <v>0</v>
      </c>
      <c r="M219" s="15">
        <f>'raw data'!M227</f>
        <v>0</v>
      </c>
      <c r="N219" s="15">
        <f>'raw data'!N227</f>
        <v>0</v>
      </c>
      <c r="O219" s="15">
        <f>'raw data'!O227</f>
        <v>0</v>
      </c>
      <c r="P219" s="15">
        <f>'raw data'!P227</f>
        <v>0</v>
      </c>
      <c r="Q219" s="15">
        <f>'raw data'!Q227</f>
        <v>0</v>
      </c>
      <c r="R219" s="15">
        <f>'raw data'!R227</f>
        <v>0</v>
      </c>
      <c r="S219" s="15">
        <f>'raw data'!S227</f>
        <v>0</v>
      </c>
      <c r="T219" s="15">
        <f>'raw data'!T227</f>
        <v>0</v>
      </c>
    </row>
    <row r="220" spans="1:20" x14ac:dyDescent="0.25">
      <c r="A220" s="14" t="str">
        <f t="shared" si="9"/>
        <v/>
      </c>
      <c r="B220" s="12" t="str">
        <f>IF('raw data'!B228&lt;&gt;"",EDATE(B219,1),"")</f>
        <v/>
      </c>
      <c r="C220" s="13" t="str">
        <f t="shared" si="10"/>
        <v/>
      </c>
      <c r="D220" t="s">
        <v>2</v>
      </c>
      <c r="E220" t="s">
        <v>2</v>
      </c>
      <c r="F220" s="15">
        <f>'raw data'!F228</f>
        <v>0</v>
      </c>
      <c r="G220" s="15">
        <f>'raw data'!G228</f>
        <v>0</v>
      </c>
      <c r="H220" s="15">
        <f>'raw data'!H228</f>
        <v>0</v>
      </c>
      <c r="I220" s="15">
        <f>'raw data'!I228</f>
        <v>0</v>
      </c>
      <c r="J220" s="15">
        <f>'raw data'!J228</f>
        <v>0</v>
      </c>
      <c r="K220" s="15">
        <f>'raw data'!K228</f>
        <v>0</v>
      </c>
      <c r="L220" s="15">
        <f>'raw data'!L228</f>
        <v>0</v>
      </c>
      <c r="M220" s="15">
        <f>'raw data'!M228</f>
        <v>0</v>
      </c>
      <c r="N220" s="15">
        <f>'raw data'!N228</f>
        <v>0</v>
      </c>
      <c r="O220" s="15">
        <f>'raw data'!O228</f>
        <v>0</v>
      </c>
      <c r="P220" s="15">
        <f>'raw data'!P228</f>
        <v>0</v>
      </c>
      <c r="Q220" s="15">
        <f>'raw data'!Q228</f>
        <v>0</v>
      </c>
      <c r="R220" s="15">
        <f>'raw data'!R228</f>
        <v>0</v>
      </c>
      <c r="S220" s="15">
        <f>'raw data'!S228</f>
        <v>0</v>
      </c>
      <c r="T220" s="15">
        <f>'raw data'!T228</f>
        <v>0</v>
      </c>
    </row>
    <row r="221" spans="1:20" x14ac:dyDescent="0.25">
      <c r="A221" s="14" t="str">
        <f t="shared" si="9"/>
        <v/>
      </c>
      <c r="B221" s="12" t="str">
        <f>IF('raw data'!B229&lt;&gt;"",EDATE(B220,1),"")</f>
        <v/>
      </c>
      <c r="C221" s="13" t="str">
        <f t="shared" si="10"/>
        <v/>
      </c>
      <c r="D221" t="s">
        <v>2</v>
      </c>
      <c r="E221" t="s">
        <v>2</v>
      </c>
      <c r="F221" s="15">
        <f>'raw data'!F229</f>
        <v>0</v>
      </c>
      <c r="G221" s="15">
        <f>'raw data'!G229</f>
        <v>0</v>
      </c>
      <c r="H221" s="15">
        <f>'raw data'!H229</f>
        <v>0</v>
      </c>
      <c r="I221" s="15">
        <f>'raw data'!I229</f>
        <v>0</v>
      </c>
      <c r="J221" s="15">
        <f>'raw data'!J229</f>
        <v>0</v>
      </c>
      <c r="K221" s="15">
        <f>'raw data'!K229</f>
        <v>0</v>
      </c>
      <c r="L221" s="15">
        <f>'raw data'!L229</f>
        <v>0</v>
      </c>
      <c r="M221" s="15">
        <f>'raw data'!M229</f>
        <v>0</v>
      </c>
      <c r="N221" s="15">
        <f>'raw data'!N229</f>
        <v>0</v>
      </c>
      <c r="O221" s="15">
        <f>'raw data'!O229</f>
        <v>0</v>
      </c>
      <c r="P221" s="15">
        <f>'raw data'!P229</f>
        <v>0</v>
      </c>
      <c r="Q221" s="15">
        <f>'raw data'!Q229</f>
        <v>0</v>
      </c>
      <c r="R221" s="15">
        <f>'raw data'!R229</f>
        <v>0</v>
      </c>
      <c r="S221" s="15">
        <f>'raw data'!S229</f>
        <v>0</v>
      </c>
      <c r="T221" s="15">
        <f>'raw data'!T229</f>
        <v>0</v>
      </c>
    </row>
    <row r="222" spans="1:20" x14ac:dyDescent="0.25">
      <c r="A222" s="14" t="str">
        <f t="shared" si="9"/>
        <v/>
      </c>
      <c r="B222" s="12" t="str">
        <f>IF('raw data'!B230&lt;&gt;"",EDATE(B221,1),"")</f>
        <v/>
      </c>
      <c r="C222" s="13" t="str">
        <f t="shared" si="10"/>
        <v/>
      </c>
      <c r="D222" t="s">
        <v>2</v>
      </c>
      <c r="E222" t="s">
        <v>2</v>
      </c>
      <c r="F222" s="15">
        <f>'raw data'!F230</f>
        <v>0</v>
      </c>
      <c r="G222" s="15">
        <f>'raw data'!G230</f>
        <v>0</v>
      </c>
      <c r="H222" s="15">
        <f>'raw data'!H230</f>
        <v>0</v>
      </c>
      <c r="I222" s="15">
        <f>'raw data'!I230</f>
        <v>0</v>
      </c>
      <c r="J222" s="15">
        <f>'raw data'!J230</f>
        <v>0</v>
      </c>
      <c r="K222" s="15">
        <f>'raw data'!K230</f>
        <v>0</v>
      </c>
      <c r="L222" s="15">
        <f>'raw data'!L230</f>
        <v>0</v>
      </c>
      <c r="M222" s="15">
        <f>'raw data'!M230</f>
        <v>0</v>
      </c>
      <c r="N222" s="15">
        <f>'raw data'!N230</f>
        <v>0</v>
      </c>
      <c r="O222" s="15">
        <f>'raw data'!O230</f>
        <v>0</v>
      </c>
      <c r="P222" s="15">
        <f>'raw data'!P230</f>
        <v>0</v>
      </c>
      <c r="Q222" s="15">
        <f>'raw data'!Q230</f>
        <v>0</v>
      </c>
      <c r="R222" s="15">
        <f>'raw data'!R230</f>
        <v>0</v>
      </c>
      <c r="S222" s="15">
        <f>'raw data'!S230</f>
        <v>0</v>
      </c>
      <c r="T222" s="15">
        <f>'raw data'!T230</f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AC568-5E60-4674-BB64-BC2E7A22AD70}">
  <dimension ref="A1:T254"/>
  <sheetViews>
    <sheetView tabSelected="1" topLeftCell="A167" workbookViewId="0">
      <selection activeCell="B176" sqref="B176"/>
    </sheetView>
  </sheetViews>
  <sheetFormatPr baseColWidth="10" defaultRowHeight="15" x14ac:dyDescent="0.25"/>
  <sheetData>
    <row r="1" spans="1:20" s="3" customFormat="1" ht="15" customHeight="1" x14ac:dyDescent="0.25">
      <c r="A1" s="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0" s="3" customFormat="1" ht="15" customHeight="1" x14ac:dyDescent="0.25">
      <c r="A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s="3" customFormat="1" ht="15" customHeight="1" x14ac:dyDescent="0.25">
      <c r="A3" s="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0" s="3" customFormat="1" ht="15" customHeight="1" x14ac:dyDescent="0.25">
      <c r="A4" s="2"/>
      <c r="B4" s="3" t="s">
        <v>255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0" s="3" customFormat="1" ht="15" customHeight="1" x14ac:dyDescent="0.25">
      <c r="A5" s="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20" s="3" customFormat="1" ht="15" customHeight="1" x14ac:dyDescent="0.25">
      <c r="A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20" s="3" customFormat="1" ht="15" customHeight="1" x14ac:dyDescent="0.25">
      <c r="A7" s="2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20" s="6" customFormat="1" ht="18" customHeight="1" x14ac:dyDescent="0.25">
      <c r="A8" s="5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20" s="6" customFormat="1" ht="55.5" customHeight="1" thickBot="1" x14ac:dyDescent="0.3">
      <c r="A9" s="5"/>
      <c r="B9" s="1" t="s">
        <v>23</v>
      </c>
      <c r="C9" s="1" t="s">
        <v>24</v>
      </c>
      <c r="D9" s="1" t="s">
        <v>25</v>
      </c>
      <c r="E9" s="1" t="s">
        <v>26</v>
      </c>
      <c r="F9" s="1" t="s">
        <v>27</v>
      </c>
      <c r="G9" s="1" t="s">
        <v>28</v>
      </c>
      <c r="H9" s="1" t="s">
        <v>29</v>
      </c>
      <c r="I9" s="1" t="s">
        <v>30</v>
      </c>
      <c r="J9" s="1" t="s">
        <v>31</v>
      </c>
      <c r="K9" s="1" t="s">
        <v>32</v>
      </c>
      <c r="L9" s="1" t="s">
        <v>33</v>
      </c>
      <c r="M9" s="1" t="s">
        <v>34</v>
      </c>
      <c r="N9" s="1" t="s">
        <v>35</v>
      </c>
      <c r="O9" s="1" t="s">
        <v>36</v>
      </c>
      <c r="P9" s="1" t="s">
        <v>37</v>
      </c>
      <c r="Q9" s="1" t="s">
        <v>38</v>
      </c>
      <c r="R9" s="1" t="s">
        <v>39</v>
      </c>
      <c r="S9" s="1" t="s">
        <v>40</v>
      </c>
      <c r="T9" s="1" t="s">
        <v>41</v>
      </c>
    </row>
    <row r="10" spans="1:20" s="6" customFormat="1" ht="15.75" thickTop="1" x14ac:dyDescent="0.25">
      <c r="A10" s="5" t="s">
        <v>42</v>
      </c>
      <c r="B10" s="8" t="s">
        <v>0</v>
      </c>
      <c r="C10" s="9" t="s">
        <v>1</v>
      </c>
      <c r="D10" s="9" t="s">
        <v>2</v>
      </c>
      <c r="E10" s="9" t="s">
        <v>2</v>
      </c>
      <c r="F10" s="9">
        <v>0</v>
      </c>
      <c r="G10" s="9">
        <v>169055.59973671901</v>
      </c>
      <c r="H10" s="9">
        <v>21677.201705880801</v>
      </c>
      <c r="I10" s="9">
        <v>93322.179682905597</v>
      </c>
      <c r="J10" s="9">
        <v>147.77613500000001</v>
      </c>
      <c r="K10" s="9">
        <v>0</v>
      </c>
      <c r="L10" s="9">
        <v>70587.1487734439</v>
      </c>
      <c r="M10" s="9">
        <v>6855.1915267808199</v>
      </c>
      <c r="N10" s="9">
        <v>12348.936121106808</v>
      </c>
      <c r="O10" s="9">
        <v>5844.84006866455</v>
      </c>
      <c r="P10" s="9">
        <v>601.32000732421909</v>
      </c>
      <c r="Q10" s="9">
        <v>91174.167420707163</v>
      </c>
      <c r="R10" s="9">
        <v>8.0305689797382094</v>
      </c>
      <c r="S10" s="9">
        <v>27701.296924999999</v>
      </c>
      <c r="T10" s="9">
        <v>499323.68867251254</v>
      </c>
    </row>
    <row r="11" spans="1:20" s="6" customFormat="1" x14ac:dyDescent="0.25">
      <c r="A11" s="5" t="s">
        <v>43</v>
      </c>
      <c r="B11" s="10" t="s">
        <v>0</v>
      </c>
      <c r="C11" s="11" t="s">
        <v>3</v>
      </c>
      <c r="D11" s="11" t="s">
        <v>2</v>
      </c>
      <c r="E11" s="11" t="s">
        <v>2</v>
      </c>
      <c r="F11" s="11">
        <v>0</v>
      </c>
      <c r="G11" s="11">
        <v>166016.41859957902</v>
      </c>
      <c r="H11" s="11">
        <v>24619.271977710097</v>
      </c>
      <c r="I11" s="11">
        <v>83360.130393807805</v>
      </c>
      <c r="J11" s="11">
        <v>240.11104499999999</v>
      </c>
      <c r="K11" s="11">
        <v>0</v>
      </c>
      <c r="L11" s="11">
        <v>65819.329652076805</v>
      </c>
      <c r="M11" s="11">
        <v>6576.3359700364208</v>
      </c>
      <c r="N11" s="11">
        <v>11872.282178256954</v>
      </c>
      <c r="O11" s="11">
        <v>6079.52999481201</v>
      </c>
      <c r="P11" s="11">
        <v>0</v>
      </c>
      <c r="Q11" s="11">
        <v>80115.617195022103</v>
      </c>
      <c r="R11" s="11">
        <v>12.050768443889901</v>
      </c>
      <c r="S11" s="11">
        <v>27819.445326050001</v>
      </c>
      <c r="T11" s="11">
        <v>472530.52310079505</v>
      </c>
    </row>
    <row r="12" spans="1:20" s="6" customFormat="1" x14ac:dyDescent="0.25">
      <c r="A12" s="5" t="s">
        <v>44</v>
      </c>
      <c r="B12" s="8" t="s">
        <v>0</v>
      </c>
      <c r="C12" s="9" t="s">
        <v>4</v>
      </c>
      <c r="D12" s="9" t="s">
        <v>2</v>
      </c>
      <c r="E12" s="9" t="s">
        <v>2</v>
      </c>
      <c r="F12" s="9">
        <v>0</v>
      </c>
      <c r="G12" s="9">
        <v>177777.92263015301</v>
      </c>
      <c r="H12" s="9">
        <v>27301.1765458023</v>
      </c>
      <c r="I12" s="9">
        <v>54161.0879525458</v>
      </c>
      <c r="J12" s="9">
        <v>93.637135999999998</v>
      </c>
      <c r="K12" s="9">
        <v>0</v>
      </c>
      <c r="L12" s="9">
        <v>71531.731581555097</v>
      </c>
      <c r="M12" s="9">
        <v>7235.9509506745108</v>
      </c>
      <c r="N12" s="9">
        <v>12513.80325167388</v>
      </c>
      <c r="O12" s="9">
        <v>6444.0391248168999</v>
      </c>
      <c r="P12" s="9">
        <v>120.25999450683601</v>
      </c>
      <c r="Q12" s="9">
        <v>92019.730491698749</v>
      </c>
      <c r="R12" s="9">
        <v>16.035994916775596</v>
      </c>
      <c r="S12" s="9">
        <v>23386.447260000001</v>
      </c>
      <c r="T12" s="9">
        <v>472601.82291434379</v>
      </c>
    </row>
    <row r="13" spans="1:20" s="6" customFormat="1" x14ac:dyDescent="0.25">
      <c r="A13" s="5" t="s">
        <v>45</v>
      </c>
      <c r="B13" s="10" t="s">
        <v>0</v>
      </c>
      <c r="C13" s="11" t="s">
        <v>5</v>
      </c>
      <c r="D13" s="11" t="s">
        <v>2</v>
      </c>
      <c r="E13" s="11" t="s">
        <v>2</v>
      </c>
      <c r="F13" s="11">
        <v>0</v>
      </c>
      <c r="G13" s="11">
        <v>165794.89674629303</v>
      </c>
      <c r="H13" s="11">
        <v>22864.693765783599</v>
      </c>
      <c r="I13" s="11">
        <v>38161.7550703171</v>
      </c>
      <c r="J13" s="11">
        <v>175.494032</v>
      </c>
      <c r="K13" s="11">
        <v>0</v>
      </c>
      <c r="L13" s="11">
        <v>69730.611879601507</v>
      </c>
      <c r="M13" s="11">
        <v>7301.8941609495205</v>
      </c>
      <c r="N13" s="11">
        <v>11942.408113472658</v>
      </c>
      <c r="O13" s="11">
        <v>6907.7111686706603</v>
      </c>
      <c r="P13" s="11">
        <v>0</v>
      </c>
      <c r="Q13" s="11">
        <v>83690.452417491178</v>
      </c>
      <c r="R13" s="11">
        <v>3.9963621143896599</v>
      </c>
      <c r="S13" s="11">
        <v>19294.934239999999</v>
      </c>
      <c r="T13" s="11">
        <v>425868.84795669361</v>
      </c>
    </row>
    <row r="14" spans="1:20" s="6" customFormat="1" x14ac:dyDescent="0.25">
      <c r="A14" s="5" t="s">
        <v>46</v>
      </c>
      <c r="B14" s="8" t="s">
        <v>0</v>
      </c>
      <c r="C14" s="9" t="s">
        <v>6</v>
      </c>
      <c r="D14" s="9" t="s">
        <v>2</v>
      </c>
      <c r="E14" s="9" t="s">
        <v>2</v>
      </c>
      <c r="F14" s="9">
        <v>0</v>
      </c>
      <c r="G14" s="9">
        <v>171395.92963194402</v>
      </c>
      <c r="H14" s="9">
        <v>22319.533650503396</v>
      </c>
      <c r="I14" s="9">
        <v>15719.3748468545</v>
      </c>
      <c r="J14" s="9">
        <v>338.566755</v>
      </c>
      <c r="K14" s="9">
        <v>0</v>
      </c>
      <c r="L14" s="9">
        <v>72623.567723357293</v>
      </c>
      <c r="M14" s="9">
        <v>7469.0921690565801</v>
      </c>
      <c r="N14" s="9">
        <v>11814.432973262908</v>
      </c>
      <c r="O14" s="9">
        <v>6096.1100889587406</v>
      </c>
      <c r="P14" s="9">
        <v>0</v>
      </c>
      <c r="Q14" s="9">
        <v>98733.988895925038</v>
      </c>
      <c r="R14" s="9">
        <v>9.5686078855540195</v>
      </c>
      <c r="S14" s="9">
        <v>12990.877675</v>
      </c>
      <c r="T14" s="9">
        <v>419511.04301774804</v>
      </c>
    </row>
    <row r="15" spans="1:20" s="6" customFormat="1" x14ac:dyDescent="0.25">
      <c r="A15" s="5" t="s">
        <v>47</v>
      </c>
      <c r="B15" s="10" t="s">
        <v>0</v>
      </c>
      <c r="C15" s="11" t="s">
        <v>7</v>
      </c>
      <c r="D15" s="11" t="s">
        <v>2</v>
      </c>
      <c r="E15" s="11" t="s">
        <v>2</v>
      </c>
      <c r="F15" s="11">
        <v>0</v>
      </c>
      <c r="G15" s="11">
        <v>173308.36321057301</v>
      </c>
      <c r="H15" s="11">
        <v>20964.995809038501</v>
      </c>
      <c r="I15" s="11">
        <v>10719.636734415801</v>
      </c>
      <c r="J15" s="11">
        <v>248.956435</v>
      </c>
      <c r="K15" s="11">
        <v>0</v>
      </c>
      <c r="L15" s="11">
        <v>72022.764616115193</v>
      </c>
      <c r="M15" s="11">
        <v>7755.4444949073695</v>
      </c>
      <c r="N15" s="11">
        <v>11166.771801060597</v>
      </c>
      <c r="O15" s="11">
        <v>6767.1099647521905</v>
      </c>
      <c r="P15" s="11">
        <v>197.39999389648401</v>
      </c>
      <c r="Q15" s="11">
        <v>93267.46223422949</v>
      </c>
      <c r="R15" s="11">
        <v>15.908563232752099</v>
      </c>
      <c r="S15" s="11">
        <v>11521.48365</v>
      </c>
      <c r="T15" s="11">
        <v>407956.2975072214</v>
      </c>
    </row>
    <row r="16" spans="1:20" s="6" customFormat="1" x14ac:dyDescent="0.25">
      <c r="A16" s="5" t="s">
        <v>48</v>
      </c>
      <c r="B16" s="8" t="s">
        <v>0</v>
      </c>
      <c r="C16" s="9" t="s">
        <v>8</v>
      </c>
      <c r="D16" s="9" t="s">
        <v>2</v>
      </c>
      <c r="E16" s="9" t="s">
        <v>2</v>
      </c>
      <c r="F16" s="9">
        <v>0</v>
      </c>
      <c r="G16" s="9">
        <v>182254.05427386801</v>
      </c>
      <c r="H16" s="9">
        <v>22838.851523539201</v>
      </c>
      <c r="I16" s="9">
        <v>12266.365447030301</v>
      </c>
      <c r="J16" s="9">
        <v>258.78209500000003</v>
      </c>
      <c r="K16" s="9">
        <v>0</v>
      </c>
      <c r="L16" s="9">
        <v>73844.668440700509</v>
      </c>
      <c r="M16" s="9">
        <v>8348.7968803877902</v>
      </c>
      <c r="N16" s="9">
        <v>11273.682358979135</v>
      </c>
      <c r="O16" s="9">
        <v>7874.1882127075205</v>
      </c>
      <c r="P16" s="9">
        <v>25</v>
      </c>
      <c r="Q16" s="9">
        <v>106552.23117161107</v>
      </c>
      <c r="R16" s="9">
        <v>7.9090382578318996</v>
      </c>
      <c r="S16" s="9">
        <v>8748.6663399999998</v>
      </c>
      <c r="T16" s="9">
        <v>434293.19578208134</v>
      </c>
    </row>
    <row r="17" spans="1:20" s="6" customFormat="1" x14ac:dyDescent="0.25">
      <c r="A17" s="5" t="s">
        <v>49</v>
      </c>
      <c r="B17" s="10" t="s">
        <v>0</v>
      </c>
      <c r="C17" s="11" t="s">
        <v>9</v>
      </c>
      <c r="D17" s="11" t="s">
        <v>2</v>
      </c>
      <c r="E17" s="11" t="s">
        <v>2</v>
      </c>
      <c r="F17" s="11">
        <v>0</v>
      </c>
      <c r="G17" s="11">
        <v>147135.93668488401</v>
      </c>
      <c r="H17" s="11">
        <v>19342.833597467601</v>
      </c>
      <c r="I17" s="11">
        <v>7464.6441180198799</v>
      </c>
      <c r="J17" s="11">
        <v>74.257289999999998</v>
      </c>
      <c r="K17" s="11">
        <v>0</v>
      </c>
      <c r="L17" s="11">
        <v>60791.518205068503</v>
      </c>
      <c r="M17" s="11">
        <v>6849.4144002334706</v>
      </c>
      <c r="N17" s="11">
        <v>8839.0083651490913</v>
      </c>
      <c r="O17" s="11">
        <v>8750.0102088928306</v>
      </c>
      <c r="P17" s="11">
        <v>0</v>
      </c>
      <c r="Q17" s="11">
        <v>116496.42735190723</v>
      </c>
      <c r="R17" s="11">
        <v>0</v>
      </c>
      <c r="S17" s="11">
        <v>7006.6724199999999</v>
      </c>
      <c r="T17" s="11">
        <v>382750.72264162265</v>
      </c>
    </row>
    <row r="18" spans="1:20" s="6" customFormat="1" x14ac:dyDescent="0.25">
      <c r="A18" s="5" t="s">
        <v>50</v>
      </c>
      <c r="B18" s="8" t="s">
        <v>0</v>
      </c>
      <c r="C18" s="9" t="s">
        <v>10</v>
      </c>
      <c r="D18" s="9" t="s">
        <v>2</v>
      </c>
      <c r="E18" s="9" t="s">
        <v>2</v>
      </c>
      <c r="F18" s="9">
        <v>0</v>
      </c>
      <c r="G18" s="9">
        <v>167367.98428132603</v>
      </c>
      <c r="H18" s="9">
        <v>20854.076420712801</v>
      </c>
      <c r="I18" s="9">
        <v>16483.011813688201</v>
      </c>
      <c r="J18" s="9">
        <v>158.75099499999999</v>
      </c>
      <c r="K18" s="9">
        <v>0</v>
      </c>
      <c r="L18" s="9">
        <v>68245.926007839196</v>
      </c>
      <c r="M18" s="9">
        <v>7090.0741681488907</v>
      </c>
      <c r="N18" s="9">
        <v>9401.1906390119148</v>
      </c>
      <c r="O18" s="9">
        <v>8677.8102200317408</v>
      </c>
      <c r="P18" s="9">
        <v>27</v>
      </c>
      <c r="Q18" s="9">
        <v>101276.93450454128</v>
      </c>
      <c r="R18" s="9">
        <v>7.9734435290638697</v>
      </c>
      <c r="S18" s="9">
        <v>9020.7378900000003</v>
      </c>
      <c r="T18" s="9">
        <v>408611.47038382909</v>
      </c>
    </row>
    <row r="19" spans="1:20" s="6" customFormat="1" x14ac:dyDescent="0.25">
      <c r="A19" s="5" t="s">
        <v>51</v>
      </c>
      <c r="B19" s="10" t="s">
        <v>0</v>
      </c>
      <c r="C19" s="11" t="s">
        <v>11</v>
      </c>
      <c r="D19" s="11" t="s">
        <v>2</v>
      </c>
      <c r="E19" s="11" t="s">
        <v>2</v>
      </c>
      <c r="F19" s="11">
        <v>0</v>
      </c>
      <c r="G19" s="11">
        <v>184524.76659804399</v>
      </c>
      <c r="H19" s="11">
        <v>22484.516842864701</v>
      </c>
      <c r="I19" s="11">
        <v>40289.9069656297</v>
      </c>
      <c r="J19" s="11">
        <v>30.588175999999997</v>
      </c>
      <c r="K19" s="11">
        <v>0</v>
      </c>
      <c r="L19" s="11">
        <v>74290.476695300997</v>
      </c>
      <c r="M19" s="11">
        <v>7862.0388159092499</v>
      </c>
      <c r="N19" s="11">
        <v>10343.526952472199</v>
      </c>
      <c r="O19" s="11">
        <v>8089.4501646423396</v>
      </c>
      <c r="P19" s="11">
        <v>25</v>
      </c>
      <c r="Q19" s="11">
        <v>96137.516033709617</v>
      </c>
      <c r="R19" s="11">
        <v>3.9971278919239297</v>
      </c>
      <c r="S19" s="11">
        <v>12851.013290000001</v>
      </c>
      <c r="T19" s="11">
        <v>456932.79766246467</v>
      </c>
    </row>
    <row r="20" spans="1:20" s="6" customFormat="1" x14ac:dyDescent="0.25">
      <c r="A20" s="5" t="s">
        <v>52</v>
      </c>
      <c r="B20" s="8" t="s">
        <v>0</v>
      </c>
      <c r="C20" s="9" t="s">
        <v>12</v>
      </c>
      <c r="D20" s="9" t="s">
        <v>2</v>
      </c>
      <c r="E20" s="9" t="s">
        <v>2</v>
      </c>
      <c r="F20" s="9">
        <v>0</v>
      </c>
      <c r="G20" s="9">
        <v>165181.39428292503</v>
      </c>
      <c r="H20" s="9">
        <v>22279.439292597097</v>
      </c>
      <c r="I20" s="9">
        <v>44767.441135765504</v>
      </c>
      <c r="J20" s="9">
        <v>107.305705</v>
      </c>
      <c r="K20" s="9">
        <v>0</v>
      </c>
      <c r="L20" s="9">
        <v>67989.505623665798</v>
      </c>
      <c r="M20" s="9">
        <v>6969.5531050686805</v>
      </c>
      <c r="N20" s="9">
        <v>9155.7173862753334</v>
      </c>
      <c r="O20" s="9">
        <v>7092.6621422119106</v>
      </c>
      <c r="P20" s="9">
        <v>50.099998474121101</v>
      </c>
      <c r="Q20" s="9">
        <v>88700.053803970237</v>
      </c>
      <c r="R20" s="9">
        <v>8.0171101896899497</v>
      </c>
      <c r="S20" s="9">
        <v>15928.485780000001</v>
      </c>
      <c r="T20" s="9">
        <v>428229.6753661434</v>
      </c>
    </row>
    <row r="21" spans="1:20" s="6" customFormat="1" x14ac:dyDescent="0.25">
      <c r="A21" s="5" t="s">
        <v>53</v>
      </c>
      <c r="B21" s="10" t="s">
        <v>0</v>
      </c>
      <c r="C21" s="11" t="s">
        <v>13</v>
      </c>
      <c r="D21" s="11" t="s">
        <v>2</v>
      </c>
      <c r="E21" s="11" t="s">
        <v>2</v>
      </c>
      <c r="F21" s="11">
        <v>0</v>
      </c>
      <c r="G21" s="11">
        <v>165019.94422237301</v>
      </c>
      <c r="H21" s="11">
        <v>26739.586480071801</v>
      </c>
      <c r="I21" s="11">
        <v>83809.184241913012</v>
      </c>
      <c r="J21" s="11">
        <v>269.64034500000002</v>
      </c>
      <c r="K21" s="11">
        <v>0</v>
      </c>
      <c r="L21" s="11">
        <v>67507.294100025305</v>
      </c>
      <c r="M21" s="11">
        <v>7512.5394528263905</v>
      </c>
      <c r="N21" s="11">
        <v>9035.3490341692577</v>
      </c>
      <c r="O21" s="11">
        <v>6665.7062550353994</v>
      </c>
      <c r="P21" s="11">
        <v>0</v>
      </c>
      <c r="Q21" s="11">
        <v>105309.12869609419</v>
      </c>
      <c r="R21" s="11">
        <v>8.0093670436013085</v>
      </c>
      <c r="S21" s="11">
        <v>24898.224050000001</v>
      </c>
      <c r="T21" s="11">
        <v>496774.60624455201</v>
      </c>
    </row>
    <row r="22" spans="1:20" s="6" customFormat="1" x14ac:dyDescent="0.25">
      <c r="A22" s="5" t="s">
        <v>54</v>
      </c>
      <c r="B22" s="8" t="s">
        <v>14</v>
      </c>
      <c r="C22" s="9" t="s">
        <v>1</v>
      </c>
      <c r="D22" s="9" t="s">
        <v>2</v>
      </c>
      <c r="E22" s="9" t="s">
        <v>2</v>
      </c>
      <c r="F22" s="9">
        <v>0</v>
      </c>
      <c r="G22" s="9">
        <v>156700.10658454901</v>
      </c>
      <c r="H22" s="9">
        <v>30053.717658027599</v>
      </c>
      <c r="I22" s="9">
        <v>74637.675215664902</v>
      </c>
      <c r="J22" s="9">
        <v>265.47299499999997</v>
      </c>
      <c r="K22" s="9">
        <v>0</v>
      </c>
      <c r="L22" s="9">
        <v>61413.173667781601</v>
      </c>
      <c r="M22" s="9">
        <v>6432.4962608391806</v>
      </c>
      <c r="N22" s="9">
        <v>7607.4288091405606</v>
      </c>
      <c r="O22" s="9">
        <v>7542.8460154724107</v>
      </c>
      <c r="P22" s="9">
        <v>45.299999237060497</v>
      </c>
      <c r="Q22" s="9">
        <v>104107.71265482029</v>
      </c>
      <c r="R22" s="9">
        <v>8.0538855156430298</v>
      </c>
      <c r="S22" s="9">
        <v>24504.31336</v>
      </c>
      <c r="T22" s="9">
        <v>473318.29710604833</v>
      </c>
    </row>
    <row r="23" spans="1:20" s="6" customFormat="1" x14ac:dyDescent="0.25">
      <c r="A23" s="5" t="s">
        <v>55</v>
      </c>
      <c r="B23" s="10" t="s">
        <v>14</v>
      </c>
      <c r="C23" s="11" t="s">
        <v>3</v>
      </c>
      <c r="D23" s="11" t="s">
        <v>2</v>
      </c>
      <c r="E23" s="11" t="s">
        <v>2</v>
      </c>
      <c r="F23" s="11">
        <v>0</v>
      </c>
      <c r="G23" s="11">
        <v>155051.75843751599</v>
      </c>
      <c r="H23" s="11">
        <v>27569.563112396001</v>
      </c>
      <c r="I23" s="11">
        <v>68189.266033330598</v>
      </c>
      <c r="J23" s="11">
        <v>295.77761900000002</v>
      </c>
      <c r="K23" s="11">
        <v>0</v>
      </c>
      <c r="L23" s="11">
        <v>57897.996546070302</v>
      </c>
      <c r="M23" s="11">
        <v>6250.6139282670301</v>
      </c>
      <c r="N23" s="11">
        <v>7313.018294347763</v>
      </c>
      <c r="O23" s="11">
        <v>6838.0401811218298</v>
      </c>
      <c r="P23" s="11">
        <v>0</v>
      </c>
      <c r="Q23" s="11">
        <v>99606.336937754226</v>
      </c>
      <c r="R23" s="11">
        <v>17.708556979308096</v>
      </c>
      <c r="S23" s="11">
        <v>25322.797839999999</v>
      </c>
      <c r="T23" s="11">
        <v>454352.87748678308</v>
      </c>
    </row>
    <row r="24" spans="1:20" s="6" customFormat="1" x14ac:dyDescent="0.25">
      <c r="A24" s="5" t="s">
        <v>56</v>
      </c>
      <c r="B24" s="8" t="s">
        <v>14</v>
      </c>
      <c r="C24" s="9" t="s">
        <v>4</v>
      </c>
      <c r="D24" s="9" t="s">
        <v>2</v>
      </c>
      <c r="E24" s="9" t="s">
        <v>2</v>
      </c>
      <c r="F24" s="9">
        <v>0</v>
      </c>
      <c r="G24" s="9">
        <v>170890.07263548599</v>
      </c>
      <c r="H24" s="9">
        <v>26947.234281740901</v>
      </c>
      <c r="I24" s="9">
        <v>71238.733863055691</v>
      </c>
      <c r="J24" s="9">
        <v>777.88886600000001</v>
      </c>
      <c r="K24" s="9">
        <v>0</v>
      </c>
      <c r="L24" s="9">
        <v>64042.050773840907</v>
      </c>
      <c r="M24" s="9">
        <v>6836.6631860550206</v>
      </c>
      <c r="N24" s="9">
        <v>7616.1860726211335</v>
      </c>
      <c r="O24" s="9">
        <v>7783.4601565551802</v>
      </c>
      <c r="P24" s="9">
        <v>0</v>
      </c>
      <c r="Q24" s="9">
        <v>110937.93084957403</v>
      </c>
      <c r="R24" s="9">
        <v>5.630555179384559</v>
      </c>
      <c r="S24" s="9">
        <v>24555.443670000001</v>
      </c>
      <c r="T24" s="9">
        <v>491631.29491010826</v>
      </c>
    </row>
    <row r="25" spans="1:20" s="6" customFormat="1" x14ac:dyDescent="0.25">
      <c r="A25" s="5" t="s">
        <v>57</v>
      </c>
      <c r="B25" s="10" t="s">
        <v>14</v>
      </c>
      <c r="C25" s="11" t="s">
        <v>5</v>
      </c>
      <c r="D25" s="11" t="s">
        <v>2</v>
      </c>
      <c r="E25" s="11" t="s">
        <v>2</v>
      </c>
      <c r="F25" s="11">
        <v>0</v>
      </c>
      <c r="G25" s="11">
        <v>159444.51224164604</v>
      </c>
      <c r="H25" s="11">
        <v>20764.675569597301</v>
      </c>
      <c r="I25" s="11">
        <v>42661.9212012485</v>
      </c>
      <c r="J25" s="11">
        <v>894.49108700000011</v>
      </c>
      <c r="K25" s="11">
        <v>0</v>
      </c>
      <c r="L25" s="11">
        <v>61417.605423240202</v>
      </c>
      <c r="M25" s="11">
        <v>6807.8871978519501</v>
      </c>
      <c r="N25" s="11">
        <v>7440.9227223262869</v>
      </c>
      <c r="O25" s="11">
        <v>6394.9201835632302</v>
      </c>
      <c r="P25" s="11">
        <v>0</v>
      </c>
      <c r="Q25" s="11">
        <v>108411.09127903577</v>
      </c>
      <c r="R25" s="11">
        <v>8.0144787798325705</v>
      </c>
      <c r="S25" s="11">
        <v>21241.993815000002</v>
      </c>
      <c r="T25" s="11">
        <v>435488.03519928915</v>
      </c>
    </row>
    <row r="26" spans="1:20" s="6" customFormat="1" x14ac:dyDescent="0.25">
      <c r="A26" s="5" t="s">
        <v>58</v>
      </c>
      <c r="B26" s="8" t="s">
        <v>14</v>
      </c>
      <c r="C26" s="9" t="s">
        <v>6</v>
      </c>
      <c r="D26" s="9" t="s">
        <v>2</v>
      </c>
      <c r="E26" s="9" t="s">
        <v>2</v>
      </c>
      <c r="F26" s="9">
        <v>0</v>
      </c>
      <c r="G26" s="9">
        <v>167037.45891869202</v>
      </c>
      <c r="H26" s="9">
        <v>16047.118540043601</v>
      </c>
      <c r="I26" s="9">
        <v>24833.810831884501</v>
      </c>
      <c r="J26" s="9">
        <v>447.98912200000001</v>
      </c>
      <c r="K26" s="9">
        <v>0</v>
      </c>
      <c r="L26" s="9">
        <v>62507.118947700503</v>
      </c>
      <c r="M26" s="9">
        <v>6614.1821685870691</v>
      </c>
      <c r="N26" s="9">
        <v>7062.18936903146</v>
      </c>
      <c r="O26" s="9">
        <v>6686.0800579833995</v>
      </c>
      <c r="P26" s="9">
        <v>0</v>
      </c>
      <c r="Q26" s="9">
        <v>116689.0989252508</v>
      </c>
      <c r="R26" s="9">
        <v>3.9997270959362399</v>
      </c>
      <c r="S26" s="9">
        <v>15517.182864946901</v>
      </c>
      <c r="T26" s="9">
        <v>423446.22947321623</v>
      </c>
    </row>
    <row r="27" spans="1:20" s="6" customFormat="1" x14ac:dyDescent="0.25">
      <c r="A27" s="5" t="s">
        <v>59</v>
      </c>
      <c r="B27" s="10" t="s">
        <v>14</v>
      </c>
      <c r="C27" s="11" t="s">
        <v>7</v>
      </c>
      <c r="D27" s="11" t="s">
        <v>2</v>
      </c>
      <c r="E27" s="11" t="s">
        <v>2</v>
      </c>
      <c r="F27" s="11">
        <v>0</v>
      </c>
      <c r="G27" s="11">
        <v>179919.078232022</v>
      </c>
      <c r="H27" s="11">
        <v>16972.713037005698</v>
      </c>
      <c r="I27" s="11">
        <v>9407.2717484189106</v>
      </c>
      <c r="J27" s="11">
        <v>486.79251099999999</v>
      </c>
      <c r="K27" s="11">
        <v>0</v>
      </c>
      <c r="L27" s="11">
        <v>66296.066231455901</v>
      </c>
      <c r="M27" s="11">
        <v>7107.3663978244904</v>
      </c>
      <c r="N27" s="11">
        <v>7090.1756678980319</v>
      </c>
      <c r="O27" s="11">
        <v>5536.1701576232899</v>
      </c>
      <c r="P27" s="11">
        <v>0</v>
      </c>
      <c r="Q27" s="11">
        <v>112985.59213107053</v>
      </c>
      <c r="R27" s="11">
        <v>3.9769638863428001</v>
      </c>
      <c r="S27" s="11">
        <v>11456.616506406901</v>
      </c>
      <c r="T27" s="11">
        <v>417261.81958461215</v>
      </c>
    </row>
    <row r="28" spans="1:20" s="6" customFormat="1" x14ac:dyDescent="0.25">
      <c r="A28" s="5" t="s">
        <v>60</v>
      </c>
      <c r="B28" s="8" t="s">
        <v>14</v>
      </c>
      <c r="C28" s="9" t="s">
        <v>8</v>
      </c>
      <c r="D28" s="9" t="s">
        <v>2</v>
      </c>
      <c r="E28" s="9" t="s">
        <v>2</v>
      </c>
      <c r="F28" s="9">
        <v>0</v>
      </c>
      <c r="G28" s="9">
        <v>181146.77103072099</v>
      </c>
      <c r="H28" s="9">
        <v>16356.899412842102</v>
      </c>
      <c r="I28" s="9">
        <v>10027.4079383959</v>
      </c>
      <c r="J28" s="9">
        <v>1010.97892</v>
      </c>
      <c r="K28" s="9">
        <v>0</v>
      </c>
      <c r="L28" s="9">
        <v>65357.891396700405</v>
      </c>
      <c r="M28" s="9">
        <v>7307.1385642161904</v>
      </c>
      <c r="N28" s="9">
        <v>6871.1121079969053</v>
      </c>
      <c r="O28" s="9">
        <v>4788.6600338745102</v>
      </c>
      <c r="P28" s="9">
        <v>0</v>
      </c>
      <c r="Q28" s="9">
        <v>124793.85793655516</v>
      </c>
      <c r="R28" s="9">
        <v>7.9737975173890794</v>
      </c>
      <c r="S28" s="9">
        <v>8866.2631262762898</v>
      </c>
      <c r="T28" s="9">
        <v>426534.95426509588</v>
      </c>
    </row>
    <row r="29" spans="1:20" s="6" customFormat="1" x14ac:dyDescent="0.25">
      <c r="A29" s="5" t="s">
        <v>61</v>
      </c>
      <c r="B29" s="10" t="s">
        <v>14</v>
      </c>
      <c r="C29" s="11" t="s">
        <v>9</v>
      </c>
      <c r="D29" s="11" t="s">
        <v>2</v>
      </c>
      <c r="E29" s="11" t="s">
        <v>2</v>
      </c>
      <c r="F29" s="11">
        <v>0</v>
      </c>
      <c r="G29" s="11">
        <v>143131.42640526101</v>
      </c>
      <c r="H29" s="11">
        <v>13892.2746573482</v>
      </c>
      <c r="I29" s="11">
        <v>8288.248114227541</v>
      </c>
      <c r="J29" s="11">
        <v>310.604807207112</v>
      </c>
      <c r="K29" s="11">
        <v>0</v>
      </c>
      <c r="L29" s="11">
        <v>50073.061770489199</v>
      </c>
      <c r="M29" s="11">
        <v>5541.5102055043208</v>
      </c>
      <c r="N29" s="11">
        <v>5109.7604058002698</v>
      </c>
      <c r="O29" s="11">
        <v>5064.4701472473107</v>
      </c>
      <c r="P29" s="11">
        <v>0</v>
      </c>
      <c r="Q29" s="11">
        <v>147486.78586815641</v>
      </c>
      <c r="R29" s="11">
        <v>0</v>
      </c>
      <c r="S29" s="11">
        <v>6739.6836824187003</v>
      </c>
      <c r="T29" s="11">
        <v>385637.82606366009</v>
      </c>
    </row>
    <row r="30" spans="1:20" s="6" customFormat="1" x14ac:dyDescent="0.25">
      <c r="A30" s="5" t="s">
        <v>62</v>
      </c>
      <c r="B30" s="8" t="s">
        <v>14</v>
      </c>
      <c r="C30" s="9" t="s">
        <v>10</v>
      </c>
      <c r="D30" s="9" t="s">
        <v>2</v>
      </c>
      <c r="E30" s="9" t="s">
        <v>2</v>
      </c>
      <c r="F30" s="9">
        <v>0</v>
      </c>
      <c r="G30" s="9">
        <v>169410.61628459004</v>
      </c>
      <c r="H30" s="9">
        <v>17390.191095943097</v>
      </c>
      <c r="I30" s="9">
        <v>14229.533096860601</v>
      </c>
      <c r="J30" s="9">
        <v>120.1430249645</v>
      </c>
      <c r="K30" s="9">
        <v>0</v>
      </c>
      <c r="L30" s="9">
        <v>60491.462708307401</v>
      </c>
      <c r="M30" s="9">
        <v>6445.6079907247804</v>
      </c>
      <c r="N30" s="9">
        <v>5950.9154860196841</v>
      </c>
      <c r="O30" s="9">
        <v>5274.7401490783695</v>
      </c>
      <c r="P30" s="9">
        <v>0</v>
      </c>
      <c r="Q30" s="9">
        <v>119587.71317626013</v>
      </c>
      <c r="R30" s="9">
        <v>5.5644807611890492</v>
      </c>
      <c r="S30" s="9">
        <v>8462.8518896291898</v>
      </c>
      <c r="T30" s="9">
        <v>407369.33938313898</v>
      </c>
    </row>
    <row r="31" spans="1:20" s="6" customFormat="1" x14ac:dyDescent="0.25">
      <c r="A31" s="5" t="s">
        <v>63</v>
      </c>
      <c r="B31" s="10" t="s">
        <v>14</v>
      </c>
      <c r="C31" s="11" t="s">
        <v>11</v>
      </c>
      <c r="D31" s="11" t="s">
        <v>2</v>
      </c>
      <c r="E31" s="11" t="s">
        <v>2</v>
      </c>
      <c r="F31" s="11">
        <v>0</v>
      </c>
      <c r="G31" s="11">
        <v>171609.77862520798</v>
      </c>
      <c r="H31" s="11">
        <v>18679.459707576902</v>
      </c>
      <c r="I31" s="11">
        <v>35791.830379490806</v>
      </c>
      <c r="J31" s="11">
        <v>416.17107299999998</v>
      </c>
      <c r="K31" s="11">
        <v>0</v>
      </c>
      <c r="L31" s="11">
        <v>62624.091058095502</v>
      </c>
      <c r="M31" s="11">
        <v>6395.6402804040608</v>
      </c>
      <c r="N31" s="11">
        <v>5896.0795477890715</v>
      </c>
      <c r="O31" s="11">
        <v>4363.7100449371301</v>
      </c>
      <c r="P31" s="11">
        <v>0</v>
      </c>
      <c r="Q31" s="11">
        <v>116596.87630618546</v>
      </c>
      <c r="R31" s="11">
        <v>5.5147860321807602</v>
      </c>
      <c r="S31" s="11">
        <v>10657.4022996559</v>
      </c>
      <c r="T31" s="11">
        <v>433036.55410837498</v>
      </c>
    </row>
    <row r="32" spans="1:20" s="6" customFormat="1" x14ac:dyDescent="0.25">
      <c r="A32" s="5" t="s">
        <v>64</v>
      </c>
      <c r="B32" s="8" t="s">
        <v>14</v>
      </c>
      <c r="C32" s="9" t="s">
        <v>12</v>
      </c>
      <c r="D32" s="9" t="s">
        <v>2</v>
      </c>
      <c r="E32" s="9" t="s">
        <v>2</v>
      </c>
      <c r="F32" s="9">
        <v>0</v>
      </c>
      <c r="G32" s="9">
        <v>174333.12049785699</v>
      </c>
      <c r="H32" s="9">
        <v>24004.6736856282</v>
      </c>
      <c r="I32" s="9">
        <v>56325.131726722706</v>
      </c>
      <c r="J32" s="9">
        <v>289.26698299999998</v>
      </c>
      <c r="K32" s="9">
        <v>0</v>
      </c>
      <c r="L32" s="9">
        <v>61851.930400145</v>
      </c>
      <c r="M32" s="9">
        <v>5832.2639833253397</v>
      </c>
      <c r="N32" s="9">
        <v>5366.0294679089457</v>
      </c>
      <c r="O32" s="9">
        <v>5375.4299266815196</v>
      </c>
      <c r="P32" s="9">
        <v>0</v>
      </c>
      <c r="Q32" s="9">
        <v>112208.27678313448</v>
      </c>
      <c r="R32" s="9">
        <v>8.0180132787987795</v>
      </c>
      <c r="S32" s="9">
        <v>16651.6518685437</v>
      </c>
      <c r="T32" s="9">
        <v>462245.79333622573</v>
      </c>
    </row>
    <row r="33" spans="1:20" s="6" customFormat="1" x14ac:dyDescent="0.25">
      <c r="A33" s="5" t="s">
        <v>65</v>
      </c>
      <c r="B33" s="10" t="s">
        <v>14</v>
      </c>
      <c r="C33" s="11" t="s">
        <v>13</v>
      </c>
      <c r="D33" s="11" t="s">
        <v>2</v>
      </c>
      <c r="E33" s="11" t="s">
        <v>2</v>
      </c>
      <c r="F33" s="11">
        <v>0</v>
      </c>
      <c r="G33" s="11">
        <v>176458.00511905999</v>
      </c>
      <c r="H33" s="11">
        <v>28064.157697549701</v>
      </c>
      <c r="I33" s="11">
        <v>78360.509656034003</v>
      </c>
      <c r="J33" s="11">
        <v>287.326302</v>
      </c>
      <c r="K33" s="11">
        <v>0</v>
      </c>
      <c r="L33" s="11">
        <v>64684.474620399102</v>
      </c>
      <c r="M33" s="11">
        <v>6938.56361868154</v>
      </c>
      <c r="N33" s="11">
        <v>5853.0578778699382</v>
      </c>
      <c r="O33" s="11">
        <v>5711.7000746917711</v>
      </c>
      <c r="P33" s="11">
        <v>0</v>
      </c>
      <c r="Q33" s="11">
        <v>145308.1260089991</v>
      </c>
      <c r="R33" s="11">
        <v>4.0109770221981496</v>
      </c>
      <c r="S33" s="11">
        <v>23601.713448539998</v>
      </c>
      <c r="T33" s="11">
        <v>535271.64540084731</v>
      </c>
    </row>
    <row r="34" spans="1:20" s="6" customFormat="1" x14ac:dyDescent="0.25">
      <c r="A34" s="5" t="s">
        <v>66</v>
      </c>
      <c r="B34" s="8" t="s">
        <v>15</v>
      </c>
      <c r="C34" s="9" t="s">
        <v>1</v>
      </c>
      <c r="D34" s="9" t="s">
        <v>2</v>
      </c>
      <c r="E34" s="9" t="s">
        <v>2</v>
      </c>
      <c r="F34" s="9">
        <v>0</v>
      </c>
      <c r="G34" s="9">
        <v>163475.20368770801</v>
      </c>
      <c r="H34" s="9">
        <v>27882.009830261599</v>
      </c>
      <c r="I34" s="9">
        <v>79378.861828064895</v>
      </c>
      <c r="J34" s="9">
        <v>133.15404999999998</v>
      </c>
      <c r="K34" s="9">
        <v>0</v>
      </c>
      <c r="L34" s="9">
        <v>58858.4150298081</v>
      </c>
      <c r="M34" s="9">
        <v>5589.4588004640109</v>
      </c>
      <c r="N34" s="9">
        <v>4481.0569727368993</v>
      </c>
      <c r="O34" s="9">
        <v>4888.5600660705604</v>
      </c>
      <c r="P34" s="9">
        <v>0</v>
      </c>
      <c r="Q34" s="9">
        <v>122464.45165704226</v>
      </c>
      <c r="R34" s="9">
        <v>16.093924847074398</v>
      </c>
      <c r="S34" s="9">
        <v>26037.038800049999</v>
      </c>
      <c r="T34" s="9">
        <v>493204.30464705342</v>
      </c>
    </row>
    <row r="35" spans="1:20" s="6" customFormat="1" x14ac:dyDescent="0.25">
      <c r="A35" s="5" t="s">
        <v>67</v>
      </c>
      <c r="B35" s="10" t="s">
        <v>15</v>
      </c>
      <c r="C35" s="11" t="s">
        <v>3</v>
      </c>
      <c r="D35" s="11" t="s">
        <v>2</v>
      </c>
      <c r="E35" s="11" t="s">
        <v>2</v>
      </c>
      <c r="F35" s="11">
        <v>0</v>
      </c>
      <c r="G35" s="11">
        <v>168831.79924267399</v>
      </c>
      <c r="H35" s="11">
        <v>30780.304554164297</v>
      </c>
      <c r="I35" s="11">
        <v>77545.341350432602</v>
      </c>
      <c r="J35" s="11">
        <v>164.673223408664</v>
      </c>
      <c r="K35" s="11">
        <v>0</v>
      </c>
      <c r="L35" s="11">
        <v>56571.735938266407</v>
      </c>
      <c r="M35" s="11">
        <v>5679.36757576731</v>
      </c>
      <c r="N35" s="11">
        <v>3905.2571088187592</v>
      </c>
      <c r="O35" s="11">
        <v>5741.8820338745109</v>
      </c>
      <c r="P35" s="11">
        <v>0</v>
      </c>
      <c r="Q35" s="11">
        <v>106302.89785544608</v>
      </c>
      <c r="R35" s="11">
        <v>0</v>
      </c>
      <c r="S35" s="11">
        <v>23983.96038</v>
      </c>
      <c r="T35" s="11">
        <v>479507.21926285262</v>
      </c>
    </row>
    <row r="36" spans="1:20" s="6" customFormat="1" x14ac:dyDescent="0.25">
      <c r="A36" s="5" t="s">
        <v>68</v>
      </c>
      <c r="B36" s="8" t="s">
        <v>15</v>
      </c>
      <c r="C36" s="9" t="s">
        <v>4</v>
      </c>
      <c r="D36" s="9" t="s">
        <v>2</v>
      </c>
      <c r="E36" s="9" t="s">
        <v>2</v>
      </c>
      <c r="F36" s="9">
        <v>0</v>
      </c>
      <c r="G36" s="9">
        <v>181726.449996893</v>
      </c>
      <c r="H36" s="9">
        <v>28264.931192366897</v>
      </c>
      <c r="I36" s="9">
        <v>62449.554934241503</v>
      </c>
      <c r="J36" s="9">
        <v>161.42428999999998</v>
      </c>
      <c r="K36" s="9">
        <v>0</v>
      </c>
      <c r="L36" s="9">
        <v>62525.014100983302</v>
      </c>
      <c r="M36" s="9">
        <v>6878.7433388274603</v>
      </c>
      <c r="N36" s="9">
        <v>4035.9198920819181</v>
      </c>
      <c r="O36" s="9">
        <v>5682.1030292968799</v>
      </c>
      <c r="P36" s="9">
        <v>0</v>
      </c>
      <c r="Q36" s="9">
        <v>122136.77564008186</v>
      </c>
      <c r="R36" s="9">
        <v>4.0136001586914096</v>
      </c>
      <c r="S36" s="9">
        <v>26513.411215</v>
      </c>
      <c r="T36" s="9">
        <v>500378.34122993151</v>
      </c>
    </row>
    <row r="37" spans="1:20" s="6" customFormat="1" x14ac:dyDescent="0.25">
      <c r="A37" s="5" t="s">
        <v>69</v>
      </c>
      <c r="B37" s="10" t="s">
        <v>15</v>
      </c>
      <c r="C37" s="11" t="s">
        <v>5</v>
      </c>
      <c r="D37" s="11" t="s">
        <v>2</v>
      </c>
      <c r="E37" s="11" t="s">
        <v>2</v>
      </c>
      <c r="F37" s="11">
        <v>0</v>
      </c>
      <c r="G37" s="11">
        <v>183153.26218440302</v>
      </c>
      <c r="H37" s="11">
        <v>21026.650152916201</v>
      </c>
      <c r="I37" s="11">
        <v>29329.1380912616</v>
      </c>
      <c r="J37" s="11">
        <v>270.17844669982901</v>
      </c>
      <c r="K37" s="11">
        <v>0</v>
      </c>
      <c r="L37" s="11">
        <v>62166.171956796003</v>
      </c>
      <c r="M37" s="11">
        <v>6369.2740450527699</v>
      </c>
      <c r="N37" s="11">
        <v>3630.6338199359016</v>
      </c>
      <c r="O37" s="11">
        <v>5210.9399868774399</v>
      </c>
      <c r="P37" s="11">
        <v>160</v>
      </c>
      <c r="Q37" s="11">
        <v>108889.10205124067</v>
      </c>
      <c r="R37" s="11">
        <v>5.2041519868798298</v>
      </c>
      <c r="S37" s="11">
        <v>17015.830422999999</v>
      </c>
      <c r="T37" s="11">
        <v>437226.3853101703</v>
      </c>
    </row>
    <row r="38" spans="1:20" s="6" customFormat="1" x14ac:dyDescent="0.25">
      <c r="A38" s="5" t="s">
        <v>70</v>
      </c>
      <c r="B38" s="8" t="s">
        <v>15</v>
      </c>
      <c r="C38" s="9" t="s">
        <v>6</v>
      </c>
      <c r="D38" s="9" t="s">
        <v>2</v>
      </c>
      <c r="E38" s="9" t="s">
        <v>2</v>
      </c>
      <c r="F38" s="9">
        <v>0</v>
      </c>
      <c r="G38" s="9">
        <v>177849.46326485698</v>
      </c>
      <c r="H38" s="9">
        <v>15831.139957377902</v>
      </c>
      <c r="I38" s="9">
        <v>11737.260323079799</v>
      </c>
      <c r="J38" s="9">
        <v>422.63824999999997</v>
      </c>
      <c r="K38" s="9">
        <v>0</v>
      </c>
      <c r="L38" s="9">
        <v>62090.718285227202</v>
      </c>
      <c r="M38" s="9">
        <v>6436.4772818588399</v>
      </c>
      <c r="N38" s="9">
        <v>3500.6348896268141</v>
      </c>
      <c r="O38" s="9">
        <v>5376.8199987030002</v>
      </c>
      <c r="P38" s="9">
        <v>0</v>
      </c>
      <c r="Q38" s="9">
        <v>113673.76587230717</v>
      </c>
      <c r="R38" s="9">
        <v>0</v>
      </c>
      <c r="S38" s="9">
        <v>11263.607458</v>
      </c>
      <c r="T38" s="9">
        <v>408182.52558103774</v>
      </c>
    </row>
    <row r="39" spans="1:20" s="6" customFormat="1" x14ac:dyDescent="0.25">
      <c r="A39" s="5" t="s">
        <v>71</v>
      </c>
      <c r="B39" s="10" t="s">
        <v>15</v>
      </c>
      <c r="C39" s="11" t="s">
        <v>7</v>
      </c>
      <c r="D39" s="11" t="s">
        <v>2</v>
      </c>
      <c r="E39" s="11" t="s">
        <v>2</v>
      </c>
      <c r="F39" s="11">
        <v>0</v>
      </c>
      <c r="G39" s="11">
        <v>189488.529452936</v>
      </c>
      <c r="H39" s="11">
        <v>17835.697600010797</v>
      </c>
      <c r="I39" s="11">
        <v>9482.3001980010104</v>
      </c>
      <c r="J39" s="11">
        <v>175.44808999999998</v>
      </c>
      <c r="K39" s="11">
        <v>0</v>
      </c>
      <c r="L39" s="11">
        <v>63859.633159713303</v>
      </c>
      <c r="M39" s="11">
        <v>6997.3107344559194</v>
      </c>
      <c r="N39" s="11">
        <v>3351.9027187402717</v>
      </c>
      <c r="O39" s="11">
        <v>4110.64008033752</v>
      </c>
      <c r="P39" s="11">
        <v>0</v>
      </c>
      <c r="Q39" s="11">
        <v>106766.79745542091</v>
      </c>
      <c r="R39" s="11">
        <v>4.0127998352050804</v>
      </c>
      <c r="S39" s="11">
        <v>8548.0466259999994</v>
      </c>
      <c r="T39" s="11">
        <v>410620.31891545095</v>
      </c>
    </row>
    <row r="40" spans="1:20" s="6" customFormat="1" x14ac:dyDescent="0.25">
      <c r="A40" s="5" t="s">
        <v>72</v>
      </c>
      <c r="B40" s="8" t="s">
        <v>15</v>
      </c>
      <c r="C40" s="9" t="s">
        <v>8</v>
      </c>
      <c r="D40" s="9" t="s">
        <v>2</v>
      </c>
      <c r="E40" s="9" t="s">
        <v>2</v>
      </c>
      <c r="F40" s="9">
        <v>0</v>
      </c>
      <c r="G40" s="9">
        <v>182518.02610219599</v>
      </c>
      <c r="H40" s="9">
        <v>15669.0991970051</v>
      </c>
      <c r="I40" s="9">
        <v>8028.7870952891308</v>
      </c>
      <c r="J40" s="9">
        <v>211.11933999999999</v>
      </c>
      <c r="K40" s="9">
        <v>0</v>
      </c>
      <c r="L40" s="9">
        <v>62256.608776318499</v>
      </c>
      <c r="M40" s="9">
        <v>6828.8448577406307</v>
      </c>
      <c r="N40" s="9">
        <v>2966.8370847779929</v>
      </c>
      <c r="O40" s="9">
        <v>5066.1580204772899</v>
      </c>
      <c r="P40" s="9">
        <v>0</v>
      </c>
      <c r="Q40" s="9">
        <v>128919.26844636448</v>
      </c>
      <c r="R40" s="9">
        <v>1.5462723066136899</v>
      </c>
      <c r="S40" s="9">
        <v>6710.4203749999997</v>
      </c>
      <c r="T40" s="9">
        <v>419176.71556747571</v>
      </c>
    </row>
    <row r="41" spans="1:20" s="6" customFormat="1" x14ac:dyDescent="0.25">
      <c r="A41" s="5" t="s">
        <v>73</v>
      </c>
      <c r="B41" s="10" t="s">
        <v>15</v>
      </c>
      <c r="C41" s="11" t="s">
        <v>9</v>
      </c>
      <c r="D41" s="11" t="s">
        <v>2</v>
      </c>
      <c r="E41" s="11" t="s">
        <v>2</v>
      </c>
      <c r="F41" s="11">
        <v>0</v>
      </c>
      <c r="G41" s="11">
        <v>156858.57977758601</v>
      </c>
      <c r="H41" s="11">
        <v>16429.742625907002</v>
      </c>
      <c r="I41" s="11">
        <v>8040.1031554609599</v>
      </c>
      <c r="J41" s="11">
        <v>294.18768999999998</v>
      </c>
      <c r="K41" s="11">
        <v>0</v>
      </c>
      <c r="L41" s="11">
        <v>50450.957668807801</v>
      </c>
      <c r="M41" s="11">
        <v>5344.8208844434303</v>
      </c>
      <c r="N41" s="11">
        <v>1931.163505138662</v>
      </c>
      <c r="O41" s="11">
        <v>3481.4120244140604</v>
      </c>
      <c r="P41" s="11">
        <v>0</v>
      </c>
      <c r="Q41" s="11">
        <v>130507.43072380255</v>
      </c>
      <c r="R41" s="11">
        <v>4.0152000427246097</v>
      </c>
      <c r="S41" s="11">
        <v>6061.4943149999999</v>
      </c>
      <c r="T41" s="11">
        <v>379403.90757060319</v>
      </c>
    </row>
    <row r="42" spans="1:20" s="6" customFormat="1" x14ac:dyDescent="0.25">
      <c r="A42" s="5" t="s">
        <v>74</v>
      </c>
      <c r="B42" s="8" t="s">
        <v>15</v>
      </c>
      <c r="C42" s="9" t="s">
        <v>10</v>
      </c>
      <c r="D42" s="9" t="s">
        <v>2</v>
      </c>
      <c r="E42" s="9" t="s">
        <v>2</v>
      </c>
      <c r="F42" s="9">
        <v>0</v>
      </c>
      <c r="G42" s="9">
        <v>175597.24640110601</v>
      </c>
      <c r="H42" s="9">
        <v>19242.790421817201</v>
      </c>
      <c r="I42" s="9">
        <v>14849.9244292694</v>
      </c>
      <c r="J42" s="9">
        <v>325.66773499999999</v>
      </c>
      <c r="K42" s="9">
        <v>0</v>
      </c>
      <c r="L42" s="9">
        <v>58123.341120954909</v>
      </c>
      <c r="M42" s="9">
        <v>5604.4079090745699</v>
      </c>
      <c r="N42" s="9">
        <v>2146.2611181400871</v>
      </c>
      <c r="O42" s="9">
        <v>4242.2400259399401</v>
      </c>
      <c r="P42" s="9">
        <v>0</v>
      </c>
      <c r="Q42" s="9">
        <v>121408.84446190803</v>
      </c>
      <c r="R42" s="9">
        <v>11.965037866302598</v>
      </c>
      <c r="S42" s="9">
        <v>7488.1324000000004</v>
      </c>
      <c r="T42" s="9">
        <v>409040.82106107642</v>
      </c>
    </row>
    <row r="43" spans="1:20" s="6" customFormat="1" x14ac:dyDescent="0.25">
      <c r="A43" s="5" t="s">
        <v>75</v>
      </c>
      <c r="B43" s="10" t="s">
        <v>15</v>
      </c>
      <c r="C43" s="11" t="s">
        <v>11</v>
      </c>
      <c r="D43" s="11" t="s">
        <v>2</v>
      </c>
      <c r="E43" s="11" t="s">
        <v>2</v>
      </c>
      <c r="F43" s="11">
        <v>0</v>
      </c>
      <c r="G43" s="11">
        <v>184256.92830109902</v>
      </c>
      <c r="H43" s="11">
        <v>20948.289196994796</v>
      </c>
      <c r="I43" s="11">
        <v>28088.822963807397</v>
      </c>
      <c r="J43" s="11">
        <v>400.00956500000001</v>
      </c>
      <c r="K43" s="11">
        <v>0</v>
      </c>
      <c r="L43" s="11">
        <v>61201.815404419896</v>
      </c>
      <c r="M43" s="11">
        <v>5855.3013768618603</v>
      </c>
      <c r="N43" s="11">
        <v>1336.3551424016591</v>
      </c>
      <c r="O43" s="11">
        <v>4602.97997665405</v>
      </c>
      <c r="P43" s="11">
        <v>0</v>
      </c>
      <c r="Q43" s="11">
        <v>181754.96202264645</v>
      </c>
      <c r="R43" s="11">
        <v>4.0007999420165996</v>
      </c>
      <c r="S43" s="11">
        <v>8841.3191260000003</v>
      </c>
      <c r="T43" s="11">
        <v>497290.7838758271</v>
      </c>
    </row>
    <row r="44" spans="1:20" s="6" customFormat="1" x14ac:dyDescent="0.25">
      <c r="A44" s="5" t="s">
        <v>76</v>
      </c>
      <c r="B44" s="8" t="s">
        <v>15</v>
      </c>
      <c r="C44" s="9" t="s">
        <v>12</v>
      </c>
      <c r="D44" s="9" t="s">
        <v>2</v>
      </c>
      <c r="E44" s="9" t="s">
        <v>2</v>
      </c>
      <c r="F44" s="9">
        <v>0</v>
      </c>
      <c r="G44" s="9">
        <v>185743.297604903</v>
      </c>
      <c r="H44" s="9">
        <v>28450.3790198973</v>
      </c>
      <c r="I44" s="9">
        <v>53271.343728548709</v>
      </c>
      <c r="J44" s="9">
        <v>481.32072499999998</v>
      </c>
      <c r="K44" s="9">
        <v>0</v>
      </c>
      <c r="L44" s="9">
        <v>60143.200072023603</v>
      </c>
      <c r="M44" s="9">
        <v>5569.5551772992803</v>
      </c>
      <c r="N44" s="9">
        <v>1216.716871802372</v>
      </c>
      <c r="O44" s="9">
        <v>5734.2259355316201</v>
      </c>
      <c r="P44" s="9">
        <v>150</v>
      </c>
      <c r="Q44" s="9">
        <v>157592.25558455088</v>
      </c>
      <c r="R44" s="9">
        <v>3.9992000579833995</v>
      </c>
      <c r="S44" s="9">
        <v>14048.367661</v>
      </c>
      <c r="T44" s="9">
        <v>512404.66158061475</v>
      </c>
    </row>
    <row r="45" spans="1:20" s="6" customFormat="1" x14ac:dyDescent="0.25">
      <c r="A45" s="5" t="s">
        <v>77</v>
      </c>
      <c r="B45" s="10" t="s">
        <v>15</v>
      </c>
      <c r="C45" s="11" t="s">
        <v>13</v>
      </c>
      <c r="D45" s="11" t="s">
        <v>2</v>
      </c>
      <c r="E45" s="11" t="s">
        <v>2</v>
      </c>
      <c r="F45" s="11">
        <v>0</v>
      </c>
      <c r="G45" s="11">
        <v>188391.54430414102</v>
      </c>
      <c r="H45" s="11">
        <v>32897.077617953903</v>
      </c>
      <c r="I45" s="11">
        <v>77238.109880268501</v>
      </c>
      <c r="J45" s="11">
        <v>360.17211500000002</v>
      </c>
      <c r="K45" s="11">
        <v>0</v>
      </c>
      <c r="L45" s="11">
        <v>65347.390427955099</v>
      </c>
      <c r="M45" s="11">
        <v>6431.68307581728</v>
      </c>
      <c r="N45" s="11">
        <v>232.39474090710709</v>
      </c>
      <c r="O45" s="11">
        <v>4578.9899952697806</v>
      </c>
      <c r="P45" s="11">
        <v>0</v>
      </c>
      <c r="Q45" s="11">
        <v>181380.03293828684</v>
      </c>
      <c r="R45" s="11">
        <v>3.9967998504638698</v>
      </c>
      <c r="S45" s="11">
        <v>21834.811444999999</v>
      </c>
      <c r="T45" s="11">
        <v>578696.20334045007</v>
      </c>
    </row>
    <row r="46" spans="1:20" s="6" customFormat="1" x14ac:dyDescent="0.25">
      <c r="A46" s="5" t="s">
        <v>78</v>
      </c>
      <c r="B46" s="8" t="s">
        <v>16</v>
      </c>
      <c r="C46" s="9" t="s">
        <v>1</v>
      </c>
      <c r="D46" s="9" t="s">
        <v>2</v>
      </c>
      <c r="E46" s="9" t="s">
        <v>2</v>
      </c>
      <c r="F46" s="9">
        <v>0</v>
      </c>
      <c r="G46" s="9">
        <v>181131.42808269203</v>
      </c>
      <c r="H46" s="9">
        <v>32543.583692898999</v>
      </c>
      <c r="I46" s="9">
        <v>71273.7520500955</v>
      </c>
      <c r="J46" s="9">
        <v>280.38693999999998</v>
      </c>
      <c r="K46" s="9">
        <v>0</v>
      </c>
      <c r="L46" s="9">
        <v>59175.932616045604</v>
      </c>
      <c r="M46" s="9">
        <v>5528.2068000634399</v>
      </c>
      <c r="N46" s="9">
        <v>161.87767660796001</v>
      </c>
      <c r="O46" s="9">
        <v>4483.3280186157208</v>
      </c>
      <c r="P46" s="9">
        <v>0</v>
      </c>
      <c r="Q46" s="9">
        <v>162341.51399689357</v>
      </c>
      <c r="R46" s="9">
        <v>0</v>
      </c>
      <c r="S46" s="9">
        <v>23051.193024</v>
      </c>
      <c r="T46" s="9">
        <v>539971.20289791282</v>
      </c>
    </row>
    <row r="47" spans="1:20" s="6" customFormat="1" x14ac:dyDescent="0.25">
      <c r="A47" s="5" t="s">
        <v>79</v>
      </c>
      <c r="B47" s="10" t="s">
        <v>16</v>
      </c>
      <c r="C47" s="11" t="s">
        <v>3</v>
      </c>
      <c r="D47" s="11" t="s">
        <v>2</v>
      </c>
      <c r="E47" s="11" t="s">
        <v>2</v>
      </c>
      <c r="F47" s="11">
        <v>0</v>
      </c>
      <c r="G47" s="11">
        <v>177518.95161616302</v>
      </c>
      <c r="H47" s="11">
        <v>32310.492018432702</v>
      </c>
      <c r="I47" s="11">
        <v>72644.839526229305</v>
      </c>
      <c r="J47" s="11">
        <v>336.34569499999998</v>
      </c>
      <c r="K47" s="11">
        <v>0</v>
      </c>
      <c r="L47" s="11">
        <v>55945.662302805104</v>
      </c>
      <c r="M47" s="11">
        <v>5463.4869291769992</v>
      </c>
      <c r="N47" s="11">
        <v>116.823381669155</v>
      </c>
      <c r="O47" s="11">
        <v>4938.3999700927707</v>
      </c>
      <c r="P47" s="11">
        <v>0</v>
      </c>
      <c r="Q47" s="11">
        <v>166130.1583516846</v>
      </c>
      <c r="R47" s="11">
        <v>5.5744476543182797</v>
      </c>
      <c r="S47" s="11">
        <v>23243.08467</v>
      </c>
      <c r="T47" s="11">
        <v>538653.81890890794</v>
      </c>
    </row>
    <row r="48" spans="1:20" s="6" customFormat="1" x14ac:dyDescent="0.25">
      <c r="A48" s="5" t="s">
        <v>80</v>
      </c>
      <c r="B48" s="8" t="s">
        <v>16</v>
      </c>
      <c r="C48" s="9" t="s">
        <v>4</v>
      </c>
      <c r="D48" s="9" t="s">
        <v>2</v>
      </c>
      <c r="E48" s="9" t="s">
        <v>2</v>
      </c>
      <c r="F48" s="9">
        <v>0</v>
      </c>
      <c r="G48" s="9">
        <v>202329.48316833502</v>
      </c>
      <c r="H48" s="9">
        <v>32098.572983188998</v>
      </c>
      <c r="I48" s="9">
        <v>59490.702886378102</v>
      </c>
      <c r="J48" s="9">
        <v>370.96193499999998</v>
      </c>
      <c r="K48" s="9">
        <v>0</v>
      </c>
      <c r="L48" s="9">
        <v>61407.386888823305</v>
      </c>
      <c r="M48" s="9">
        <v>6214.8260692121403</v>
      </c>
      <c r="N48" s="9">
        <v>154.14039684933999</v>
      </c>
      <c r="O48" s="9">
        <v>4984.9300568389899</v>
      </c>
      <c r="P48" s="9">
        <v>0</v>
      </c>
      <c r="Q48" s="9">
        <v>170169.42551113848</v>
      </c>
      <c r="R48" s="9">
        <v>4.0007999420165996</v>
      </c>
      <c r="S48" s="9">
        <v>22304.740602999998</v>
      </c>
      <c r="T48" s="9">
        <v>559529.17129870644</v>
      </c>
    </row>
    <row r="49" spans="1:20" s="6" customFormat="1" x14ac:dyDescent="0.25">
      <c r="A49" s="5" t="s">
        <v>81</v>
      </c>
      <c r="B49" s="10" t="s">
        <v>16</v>
      </c>
      <c r="C49" s="11" t="s">
        <v>5</v>
      </c>
      <c r="D49" s="11" t="s">
        <v>2</v>
      </c>
      <c r="E49" s="11" t="s">
        <v>2</v>
      </c>
      <c r="F49" s="11">
        <v>0</v>
      </c>
      <c r="G49" s="11">
        <v>182262.32719777102</v>
      </c>
      <c r="H49" s="11">
        <v>20585.605242302499</v>
      </c>
      <c r="I49" s="11">
        <v>22729.741590607799</v>
      </c>
      <c r="J49" s="11">
        <v>391.76144999999997</v>
      </c>
      <c r="K49" s="11">
        <v>0</v>
      </c>
      <c r="L49" s="11">
        <v>57298.5145728446</v>
      </c>
      <c r="M49" s="11">
        <v>5994.1916058859106</v>
      </c>
      <c r="N49" s="11">
        <v>142.50087783904399</v>
      </c>
      <c r="O49" s="11">
        <v>4874.1200042724595</v>
      </c>
      <c r="P49" s="11">
        <v>0</v>
      </c>
      <c r="Q49" s="11">
        <v>171089.92334571722</v>
      </c>
      <c r="R49" s="11">
        <v>0</v>
      </c>
      <c r="S49" s="11">
        <v>14715.503419999999</v>
      </c>
      <c r="T49" s="11">
        <v>480084.18930724059</v>
      </c>
    </row>
    <row r="50" spans="1:20" s="6" customFormat="1" x14ac:dyDescent="0.25">
      <c r="A50" s="5" t="s">
        <v>82</v>
      </c>
      <c r="B50" s="8" t="s">
        <v>16</v>
      </c>
      <c r="C50" s="9" t="s">
        <v>6</v>
      </c>
      <c r="D50" s="9" t="s">
        <v>2</v>
      </c>
      <c r="E50" s="9" t="s">
        <v>2</v>
      </c>
      <c r="F50" s="9">
        <v>0</v>
      </c>
      <c r="G50" s="9">
        <v>197199.10058712901</v>
      </c>
      <c r="H50" s="9">
        <v>20376.538739349096</v>
      </c>
      <c r="I50" s="9">
        <v>10041.5919888431</v>
      </c>
      <c r="J50" s="9">
        <v>342.15690000000001</v>
      </c>
      <c r="K50" s="9">
        <v>0</v>
      </c>
      <c r="L50" s="9">
        <v>61691.039744280701</v>
      </c>
      <c r="M50" s="9">
        <v>6255.5160469215207</v>
      </c>
      <c r="N50" s="9">
        <v>175.13249506513401</v>
      </c>
      <c r="O50" s="9">
        <v>3644.9199696350101</v>
      </c>
      <c r="P50" s="9">
        <v>0</v>
      </c>
      <c r="Q50" s="9">
        <v>172548.04089167071</v>
      </c>
      <c r="R50" s="9">
        <v>3.9840000152587898</v>
      </c>
      <c r="S50" s="9">
        <v>9853.4855000000007</v>
      </c>
      <c r="T50" s="9">
        <v>482131.50686290953</v>
      </c>
    </row>
    <row r="51" spans="1:20" s="6" customFormat="1" x14ac:dyDescent="0.25">
      <c r="A51" s="5" t="s">
        <v>83</v>
      </c>
      <c r="B51" s="10" t="s">
        <v>16</v>
      </c>
      <c r="C51" s="11" t="s">
        <v>7</v>
      </c>
      <c r="D51" s="11" t="s">
        <v>2</v>
      </c>
      <c r="E51" s="11" t="s">
        <v>2</v>
      </c>
      <c r="F51" s="11">
        <v>0</v>
      </c>
      <c r="G51" s="11">
        <v>204065.96881684399</v>
      </c>
      <c r="H51" s="11">
        <v>21420.189058207099</v>
      </c>
      <c r="I51" s="11">
        <v>9578.7825719289722</v>
      </c>
      <c r="J51" s="11">
        <v>400.02780000000001</v>
      </c>
      <c r="K51" s="11">
        <v>0</v>
      </c>
      <c r="L51" s="11">
        <v>60456.8767335866</v>
      </c>
      <c r="M51" s="11">
        <v>6227.5168516450403</v>
      </c>
      <c r="N51" s="11">
        <v>180.86964653275402</v>
      </c>
      <c r="O51" s="11">
        <v>4657.2500350189202</v>
      </c>
      <c r="P51" s="11">
        <v>0</v>
      </c>
      <c r="Q51" s="11">
        <v>174824.68629773569</v>
      </c>
      <c r="R51" s="11">
        <v>1.5906506967719198</v>
      </c>
      <c r="S51" s="11">
        <v>7579.8373220000003</v>
      </c>
      <c r="T51" s="11">
        <v>489393.59578419582</v>
      </c>
    </row>
    <row r="52" spans="1:20" s="6" customFormat="1" x14ac:dyDescent="0.25">
      <c r="A52" s="5" t="s">
        <v>84</v>
      </c>
      <c r="B52" s="8" t="s">
        <v>16</v>
      </c>
      <c r="C52" s="9" t="s">
        <v>8</v>
      </c>
      <c r="D52" s="9" t="s">
        <v>2</v>
      </c>
      <c r="E52" s="9" t="s">
        <v>2</v>
      </c>
      <c r="F52" s="9">
        <v>0</v>
      </c>
      <c r="G52" s="9">
        <v>196234.88031770301</v>
      </c>
      <c r="H52" s="9">
        <v>19639.772669624599</v>
      </c>
      <c r="I52" s="9">
        <v>7998.2255550588607</v>
      </c>
      <c r="J52" s="9">
        <v>491.06447000000003</v>
      </c>
      <c r="K52" s="9">
        <v>0</v>
      </c>
      <c r="L52" s="9">
        <v>58689.956657454408</v>
      </c>
      <c r="M52" s="9">
        <v>5987.0531923640092</v>
      </c>
      <c r="N52" s="9">
        <v>285.636096747225</v>
      </c>
      <c r="O52" s="9">
        <v>4577.5720000000001</v>
      </c>
      <c r="P52" s="9">
        <v>0</v>
      </c>
      <c r="Q52" s="9">
        <v>186367.40990734569</v>
      </c>
      <c r="R52" s="9">
        <v>7.9585593981426994</v>
      </c>
      <c r="S52" s="9">
        <v>5969.7203659999996</v>
      </c>
      <c r="T52" s="9">
        <v>486249.24979169603</v>
      </c>
    </row>
    <row r="53" spans="1:20" s="6" customFormat="1" x14ac:dyDescent="0.25">
      <c r="A53" s="5" t="s">
        <v>85</v>
      </c>
      <c r="B53" s="10" t="s">
        <v>16</v>
      </c>
      <c r="C53" s="11" t="s">
        <v>9</v>
      </c>
      <c r="D53" s="11" t="s">
        <v>2</v>
      </c>
      <c r="E53" s="11" t="s">
        <v>2</v>
      </c>
      <c r="F53" s="11">
        <v>0</v>
      </c>
      <c r="G53" s="11">
        <v>164530.91568110202</v>
      </c>
      <c r="H53" s="11">
        <v>18655.047168810699</v>
      </c>
      <c r="I53" s="11">
        <v>7125.9825073058601</v>
      </c>
      <c r="J53" s="11">
        <v>704.37204499999996</v>
      </c>
      <c r="K53" s="11">
        <v>0</v>
      </c>
      <c r="L53" s="11">
        <v>47915.505821862003</v>
      </c>
      <c r="M53" s="11">
        <v>4867.6821296748603</v>
      </c>
      <c r="N53" s="11">
        <v>149.44172038953099</v>
      </c>
      <c r="O53" s="11">
        <v>2697.2</v>
      </c>
      <c r="P53" s="11">
        <v>0</v>
      </c>
      <c r="Q53" s="11">
        <v>186478.04065507866</v>
      </c>
      <c r="R53" s="11">
        <v>0</v>
      </c>
      <c r="S53" s="11">
        <v>5243.8036600000005</v>
      </c>
      <c r="T53" s="11">
        <v>438367.99138922361</v>
      </c>
    </row>
    <row r="54" spans="1:20" s="6" customFormat="1" x14ac:dyDescent="0.25">
      <c r="A54" s="5" t="s">
        <v>86</v>
      </c>
      <c r="B54" s="8" t="s">
        <v>16</v>
      </c>
      <c r="C54" s="9" t="s">
        <v>10</v>
      </c>
      <c r="D54" s="9" t="s">
        <v>2</v>
      </c>
      <c r="E54" s="9" t="s">
        <v>2</v>
      </c>
      <c r="F54" s="9">
        <v>0</v>
      </c>
      <c r="G54" s="9">
        <v>188573.97763403301</v>
      </c>
      <c r="H54" s="9">
        <v>21065.199415889998</v>
      </c>
      <c r="I54" s="9">
        <v>15525.7530556251</v>
      </c>
      <c r="J54" s="9">
        <v>345.28399999999999</v>
      </c>
      <c r="K54" s="9">
        <v>0</v>
      </c>
      <c r="L54" s="9">
        <v>57010.477182580202</v>
      </c>
      <c r="M54" s="9">
        <v>5463.7640547163301</v>
      </c>
      <c r="N54" s="9">
        <v>153.88925430691401</v>
      </c>
      <c r="O54" s="9">
        <v>4742.3494110000001</v>
      </c>
      <c r="P54" s="9">
        <v>0</v>
      </c>
      <c r="Q54" s="9">
        <v>186235.41597320873</v>
      </c>
      <c r="R54" s="9">
        <v>2.0245279728239001</v>
      </c>
      <c r="S54" s="9">
        <v>6375.5338819999997</v>
      </c>
      <c r="T54" s="9">
        <v>485493.66839133314</v>
      </c>
    </row>
    <row r="55" spans="1:20" s="6" customFormat="1" x14ac:dyDescent="0.25">
      <c r="A55" s="5" t="s">
        <v>87</v>
      </c>
      <c r="B55" s="10" t="s">
        <v>16</v>
      </c>
      <c r="C55" s="11" t="s">
        <v>11</v>
      </c>
      <c r="D55" s="11" t="s">
        <v>2</v>
      </c>
      <c r="E55" s="11" t="s">
        <v>2</v>
      </c>
      <c r="F55" s="11">
        <v>0</v>
      </c>
      <c r="G55" s="11">
        <v>192722.434857238</v>
      </c>
      <c r="H55" s="11">
        <v>22768.612926923299</v>
      </c>
      <c r="I55" s="11">
        <v>25614.899430685098</v>
      </c>
      <c r="J55" s="11">
        <v>832.46461499999998</v>
      </c>
      <c r="K55" s="11">
        <v>0</v>
      </c>
      <c r="L55" s="11">
        <v>59176.035882889599</v>
      </c>
      <c r="M55" s="11">
        <v>6073.0589842626396</v>
      </c>
      <c r="N55" s="11">
        <v>127.769417166935</v>
      </c>
      <c r="O55" s="11">
        <v>5245.6319759999906</v>
      </c>
      <c r="P55" s="11">
        <v>0</v>
      </c>
      <c r="Q55" s="11">
        <v>177359.88434404126</v>
      </c>
      <c r="R55" s="11">
        <v>4.0352001190000006</v>
      </c>
      <c r="S55" s="11">
        <v>8078.881077</v>
      </c>
      <c r="T55" s="11">
        <v>498003.70871132583</v>
      </c>
    </row>
    <row r="56" spans="1:20" s="6" customFormat="1" x14ac:dyDescent="0.25">
      <c r="A56" s="5" t="s">
        <v>88</v>
      </c>
      <c r="B56" s="8" t="s">
        <v>16</v>
      </c>
      <c r="C56" s="9" t="s">
        <v>12</v>
      </c>
      <c r="D56" s="9" t="s">
        <v>2</v>
      </c>
      <c r="E56" s="9" t="s">
        <v>2</v>
      </c>
      <c r="F56" s="9">
        <v>0</v>
      </c>
      <c r="G56" s="9">
        <v>193155.923896922</v>
      </c>
      <c r="H56" s="9">
        <v>25890.793723948598</v>
      </c>
      <c r="I56" s="9">
        <v>38019.857307343998</v>
      </c>
      <c r="J56" s="9">
        <v>685.57878000000005</v>
      </c>
      <c r="K56" s="9">
        <v>0</v>
      </c>
      <c r="L56" s="9">
        <v>57614.511701366602</v>
      </c>
      <c r="M56" s="9">
        <v>5795.59113207068</v>
      </c>
      <c r="N56" s="9">
        <v>91.970014603948599</v>
      </c>
      <c r="O56" s="9">
        <v>5087.5599579999998</v>
      </c>
      <c r="P56" s="9">
        <v>0</v>
      </c>
      <c r="Q56" s="9">
        <v>188191.41384759708</v>
      </c>
      <c r="R56" s="9">
        <v>5.6394488731234595</v>
      </c>
      <c r="S56" s="9">
        <v>10779.580529000001</v>
      </c>
      <c r="T56" s="9">
        <v>525318.42033972603</v>
      </c>
    </row>
    <row r="57" spans="1:20" s="6" customFormat="1" x14ac:dyDescent="0.25">
      <c r="A57" s="5" t="s">
        <v>89</v>
      </c>
      <c r="B57" s="10" t="s">
        <v>16</v>
      </c>
      <c r="C57" s="11" t="s">
        <v>13</v>
      </c>
      <c r="D57" s="11" t="s">
        <v>2</v>
      </c>
      <c r="E57" s="11" t="s">
        <v>2</v>
      </c>
      <c r="F57" s="11">
        <v>0</v>
      </c>
      <c r="G57" s="11">
        <v>193825.409354598</v>
      </c>
      <c r="H57" s="11">
        <v>33193.696494177304</v>
      </c>
      <c r="I57" s="11">
        <v>67080.677697476392</v>
      </c>
      <c r="J57" s="11">
        <v>503.61630000000002</v>
      </c>
      <c r="K57" s="11">
        <v>0</v>
      </c>
      <c r="L57" s="11">
        <v>59733.6489897465</v>
      </c>
      <c r="M57" s="11">
        <v>6358.9741664237008</v>
      </c>
      <c r="N57" s="11">
        <v>97.962346847105792</v>
      </c>
      <c r="O57" s="11">
        <v>4605.0099659999996</v>
      </c>
      <c r="P57" s="11">
        <v>0</v>
      </c>
      <c r="Q57" s="11">
        <v>190440.57517935531</v>
      </c>
      <c r="R57" s="11">
        <v>0</v>
      </c>
      <c r="S57" s="11">
        <v>17383.755815</v>
      </c>
      <c r="T57" s="11">
        <v>573223.32630962424</v>
      </c>
    </row>
    <row r="58" spans="1:20" s="6" customFormat="1" x14ac:dyDescent="0.25">
      <c r="A58" s="5" t="s">
        <v>90</v>
      </c>
      <c r="B58" s="8" t="s">
        <v>17</v>
      </c>
      <c r="C58" s="9" t="s">
        <v>1</v>
      </c>
      <c r="D58" s="9" t="s">
        <v>2</v>
      </c>
      <c r="E58" s="9" t="s">
        <v>2</v>
      </c>
      <c r="F58" s="9">
        <v>1319.0700000000002</v>
      </c>
      <c r="G58" s="9">
        <v>196973.48</v>
      </c>
      <c r="H58" s="9">
        <v>39862.839999999997</v>
      </c>
      <c r="I58" s="9">
        <v>76036.350000000006</v>
      </c>
      <c r="J58" s="9">
        <v>0</v>
      </c>
      <c r="K58" s="9">
        <v>0</v>
      </c>
      <c r="L58" s="9">
        <v>57079.78</v>
      </c>
      <c r="M58" s="9">
        <v>5271.77</v>
      </c>
      <c r="N58" s="9">
        <v>168.8</v>
      </c>
      <c r="O58" s="9">
        <v>3795.84</v>
      </c>
      <c r="P58" s="9">
        <v>1597</v>
      </c>
      <c r="Q58" s="9">
        <v>158466.89000000001</v>
      </c>
      <c r="R58" s="9">
        <v>0</v>
      </c>
      <c r="S58" s="9">
        <v>22181.512849999999</v>
      </c>
      <c r="T58" s="9">
        <v>562753.33285000012</v>
      </c>
    </row>
    <row r="59" spans="1:20" s="6" customFormat="1" x14ac:dyDescent="0.25">
      <c r="A59" s="5" t="s">
        <v>91</v>
      </c>
      <c r="B59" s="10" t="s">
        <v>17</v>
      </c>
      <c r="C59" s="11" t="s">
        <v>3</v>
      </c>
      <c r="D59" s="11" t="s">
        <v>2</v>
      </c>
      <c r="E59" s="11" t="s">
        <v>2</v>
      </c>
      <c r="F59" s="11">
        <v>1153.3599999999999</v>
      </c>
      <c r="G59" s="11">
        <v>188354.83000000002</v>
      </c>
      <c r="H59" s="11">
        <v>32513.49</v>
      </c>
      <c r="I59" s="11">
        <v>60897.8</v>
      </c>
      <c r="J59" s="11">
        <v>54.12</v>
      </c>
      <c r="K59" s="11">
        <v>0</v>
      </c>
      <c r="L59" s="11">
        <v>52274.62</v>
      </c>
      <c r="M59" s="11">
        <v>5319.17</v>
      </c>
      <c r="N59" s="11">
        <v>93.81</v>
      </c>
      <c r="O59" s="11">
        <v>4211.8900000000003</v>
      </c>
      <c r="P59" s="11">
        <v>1591</v>
      </c>
      <c r="Q59" s="11">
        <v>151578.69999999998</v>
      </c>
      <c r="R59" s="11">
        <v>9.6</v>
      </c>
      <c r="S59" s="11">
        <v>20384.258460000001</v>
      </c>
      <c r="T59" s="11">
        <v>518436.64845999994</v>
      </c>
    </row>
    <row r="60" spans="1:20" s="6" customFormat="1" x14ac:dyDescent="0.25">
      <c r="A60" s="5" t="s">
        <v>92</v>
      </c>
      <c r="B60" s="8" t="s">
        <v>17</v>
      </c>
      <c r="C60" s="9" t="s">
        <v>4</v>
      </c>
      <c r="D60" s="9" t="s">
        <v>2</v>
      </c>
      <c r="E60" s="9" t="s">
        <v>2</v>
      </c>
      <c r="F60" s="9">
        <v>1367.42</v>
      </c>
      <c r="G60" s="9">
        <v>218952.81</v>
      </c>
      <c r="H60" s="9">
        <v>35804.81</v>
      </c>
      <c r="I60" s="9">
        <v>54792.66</v>
      </c>
      <c r="J60" s="9">
        <v>0</v>
      </c>
      <c r="K60" s="9">
        <v>0.16</v>
      </c>
      <c r="L60" s="9">
        <v>60482.45</v>
      </c>
      <c r="M60" s="9">
        <v>6605.25</v>
      </c>
      <c r="N60" s="9">
        <v>183.2</v>
      </c>
      <c r="O60" s="9">
        <v>4417.96</v>
      </c>
      <c r="P60" s="9">
        <v>1094</v>
      </c>
      <c r="Q60" s="9">
        <v>154478.21</v>
      </c>
      <c r="R60" s="9">
        <v>0</v>
      </c>
      <c r="S60" s="9">
        <v>18986.668679999999</v>
      </c>
      <c r="T60" s="9">
        <v>557165.59867999994</v>
      </c>
    </row>
    <row r="61" spans="1:20" s="6" customFormat="1" x14ac:dyDescent="0.25">
      <c r="A61" s="5" t="s">
        <v>93</v>
      </c>
      <c r="B61" s="10" t="s">
        <v>17</v>
      </c>
      <c r="C61" s="11" t="s">
        <v>5</v>
      </c>
      <c r="D61" s="11" t="s">
        <v>2</v>
      </c>
      <c r="E61" s="11" t="s">
        <v>2</v>
      </c>
      <c r="F61" s="11">
        <v>1217.6600000000001</v>
      </c>
      <c r="G61" s="11">
        <v>186911.31</v>
      </c>
      <c r="H61" s="11">
        <v>22772.82</v>
      </c>
      <c r="I61" s="11">
        <v>31297.9</v>
      </c>
      <c r="J61" s="11">
        <v>0</v>
      </c>
      <c r="K61" s="11">
        <v>0.12</v>
      </c>
      <c r="L61" s="11">
        <v>53619.29</v>
      </c>
      <c r="M61" s="11">
        <v>5530.9</v>
      </c>
      <c r="N61" s="11">
        <v>123.72</v>
      </c>
      <c r="O61" s="11">
        <v>3076.18</v>
      </c>
      <c r="P61" s="11">
        <v>1482</v>
      </c>
      <c r="Q61" s="11">
        <v>182267.83000000002</v>
      </c>
      <c r="R61" s="11">
        <v>9.6199999999999992</v>
      </c>
      <c r="S61" s="11">
        <v>15876.81776</v>
      </c>
      <c r="T61" s="11">
        <v>504186.16775999998</v>
      </c>
    </row>
    <row r="62" spans="1:20" s="6" customFormat="1" x14ac:dyDescent="0.25">
      <c r="A62" s="5" t="s">
        <v>94</v>
      </c>
      <c r="B62" s="8" t="s">
        <v>17</v>
      </c>
      <c r="C62" s="9" t="s">
        <v>6</v>
      </c>
      <c r="D62" s="9" t="s">
        <v>2</v>
      </c>
      <c r="E62" s="9" t="s">
        <v>2</v>
      </c>
      <c r="F62" s="9">
        <v>1845.67</v>
      </c>
      <c r="G62" s="9">
        <v>199230.55</v>
      </c>
      <c r="H62" s="9">
        <v>20381</v>
      </c>
      <c r="I62" s="9">
        <v>16050.15</v>
      </c>
      <c r="J62" s="9">
        <v>0</v>
      </c>
      <c r="K62" s="9">
        <v>0.74</v>
      </c>
      <c r="L62" s="9">
        <v>56973.84</v>
      </c>
      <c r="M62" s="9">
        <v>6078.52</v>
      </c>
      <c r="N62" s="9">
        <v>140.05000000000001</v>
      </c>
      <c r="O62" s="9">
        <v>3112.39</v>
      </c>
      <c r="P62" s="9">
        <v>1088</v>
      </c>
      <c r="Q62" s="9">
        <v>175322.9</v>
      </c>
      <c r="R62" s="9">
        <v>0</v>
      </c>
      <c r="S62" s="9">
        <v>12005.376770000001</v>
      </c>
      <c r="T62" s="9">
        <v>492229.18676999997</v>
      </c>
    </row>
    <row r="63" spans="1:20" s="6" customFormat="1" x14ac:dyDescent="0.25">
      <c r="A63" s="5" t="s">
        <v>95</v>
      </c>
      <c r="B63" s="10" t="s">
        <v>17</v>
      </c>
      <c r="C63" s="11" t="s">
        <v>7</v>
      </c>
      <c r="D63" s="11" t="s">
        <v>2</v>
      </c>
      <c r="E63" s="11" t="s">
        <v>2</v>
      </c>
      <c r="F63" s="11">
        <v>1772.73</v>
      </c>
      <c r="G63" s="11">
        <v>208332.58000000002</v>
      </c>
      <c r="H63" s="11">
        <v>20884.34</v>
      </c>
      <c r="I63" s="11">
        <v>9846.24</v>
      </c>
      <c r="J63" s="11">
        <v>0</v>
      </c>
      <c r="K63" s="11">
        <v>0</v>
      </c>
      <c r="L63" s="11">
        <v>57428.4</v>
      </c>
      <c r="M63" s="11">
        <v>6282.67</v>
      </c>
      <c r="N63" s="11">
        <v>190.45</v>
      </c>
      <c r="O63" s="11">
        <v>2892.18</v>
      </c>
      <c r="P63" s="11">
        <v>1107</v>
      </c>
      <c r="Q63" s="11">
        <v>174021.86000000002</v>
      </c>
      <c r="R63" s="11">
        <v>0</v>
      </c>
      <c r="S63" s="11">
        <v>8046.0510100000001</v>
      </c>
      <c r="T63" s="11">
        <v>490804.50101000001</v>
      </c>
    </row>
    <row r="64" spans="1:20" s="6" customFormat="1" x14ac:dyDescent="0.25">
      <c r="A64" s="5" t="s">
        <v>96</v>
      </c>
      <c r="B64" s="8" t="s">
        <v>17</v>
      </c>
      <c r="C64" s="9" t="s">
        <v>8</v>
      </c>
      <c r="D64" s="9" t="s">
        <v>2</v>
      </c>
      <c r="E64" s="9" t="s">
        <v>2</v>
      </c>
      <c r="F64" s="9">
        <v>1850.75</v>
      </c>
      <c r="G64" s="9">
        <v>206100.78999999998</v>
      </c>
      <c r="H64" s="9">
        <v>20314.61</v>
      </c>
      <c r="I64" s="9">
        <v>8887.91</v>
      </c>
      <c r="J64" s="9">
        <v>0</v>
      </c>
      <c r="K64" s="9">
        <v>0.39</v>
      </c>
      <c r="L64" s="9">
        <v>56593</v>
      </c>
      <c r="M64" s="9">
        <v>6222.59</v>
      </c>
      <c r="N64" s="9">
        <v>223.07</v>
      </c>
      <c r="O64" s="9">
        <v>2675.9</v>
      </c>
      <c r="P64" s="9">
        <v>1103</v>
      </c>
      <c r="Q64" s="9">
        <v>174907.37</v>
      </c>
      <c r="R64" s="9">
        <v>4</v>
      </c>
      <c r="S64" s="9">
        <v>6353.4039700000003</v>
      </c>
      <c r="T64" s="9">
        <v>485236.78396999993</v>
      </c>
    </row>
    <row r="65" spans="1:20" s="6" customFormat="1" x14ac:dyDescent="0.25">
      <c r="A65" s="5" t="s">
        <v>97</v>
      </c>
      <c r="B65" s="10" t="s">
        <v>17</v>
      </c>
      <c r="C65" s="11" t="s">
        <v>9</v>
      </c>
      <c r="D65" s="11" t="s">
        <v>2</v>
      </c>
      <c r="E65" s="11" t="s">
        <v>2</v>
      </c>
      <c r="F65" s="11">
        <v>1542.05</v>
      </c>
      <c r="G65" s="11">
        <v>175613.32</v>
      </c>
      <c r="H65" s="11">
        <v>18601.55</v>
      </c>
      <c r="I65" s="11">
        <v>7029.08</v>
      </c>
      <c r="J65" s="11">
        <v>28</v>
      </c>
      <c r="K65" s="11">
        <v>0.71</v>
      </c>
      <c r="L65" s="11">
        <v>46876.76</v>
      </c>
      <c r="M65" s="11">
        <v>5116.66</v>
      </c>
      <c r="N65" s="11">
        <v>138.85</v>
      </c>
      <c r="O65" s="11">
        <v>2666.3</v>
      </c>
      <c r="P65" s="11">
        <v>2264</v>
      </c>
      <c r="Q65" s="11">
        <v>209966.43</v>
      </c>
      <c r="R65" s="11">
        <v>0</v>
      </c>
      <c r="S65" s="11">
        <v>5322.0141400000002</v>
      </c>
      <c r="T65" s="11">
        <v>475165.72413999995</v>
      </c>
    </row>
    <row r="66" spans="1:20" s="6" customFormat="1" x14ac:dyDescent="0.25">
      <c r="A66" s="5" t="s">
        <v>98</v>
      </c>
      <c r="B66" s="8" t="s">
        <v>17</v>
      </c>
      <c r="C66" s="9" t="s">
        <v>10</v>
      </c>
      <c r="D66" s="9" t="s">
        <v>2</v>
      </c>
      <c r="E66" s="9" t="s">
        <v>2</v>
      </c>
      <c r="F66" s="9">
        <v>1900.35</v>
      </c>
      <c r="G66" s="9">
        <v>188115.13</v>
      </c>
      <c r="H66" s="9">
        <v>17338.400000000001</v>
      </c>
      <c r="I66" s="9">
        <v>11653.57</v>
      </c>
      <c r="J66" s="9">
        <v>1135</v>
      </c>
      <c r="K66" s="9">
        <v>0</v>
      </c>
      <c r="L66" s="9">
        <v>52232.34</v>
      </c>
      <c r="M66" s="9">
        <v>5805.62</v>
      </c>
      <c r="N66" s="9">
        <v>117.71</v>
      </c>
      <c r="O66" s="9">
        <v>2458.5300000000002</v>
      </c>
      <c r="P66" s="9">
        <v>13594</v>
      </c>
      <c r="Q66" s="9">
        <v>181522.72999999998</v>
      </c>
      <c r="R66" s="9">
        <v>5.58</v>
      </c>
      <c r="S66" s="9">
        <v>5766.5617000000002</v>
      </c>
      <c r="T66" s="9">
        <v>481645.52170000004</v>
      </c>
    </row>
    <row r="67" spans="1:20" s="6" customFormat="1" x14ac:dyDescent="0.25">
      <c r="A67" s="5" t="s">
        <v>99</v>
      </c>
      <c r="B67" s="10" t="s">
        <v>17</v>
      </c>
      <c r="C67" s="11" t="s">
        <v>11</v>
      </c>
      <c r="D67" s="11" t="s">
        <v>2</v>
      </c>
      <c r="E67" s="11" t="s">
        <v>2</v>
      </c>
      <c r="F67" s="11">
        <v>2010.5600000000002</v>
      </c>
      <c r="G67" s="11">
        <v>210553.97999999998</v>
      </c>
      <c r="H67" s="11">
        <v>26563.759999999998</v>
      </c>
      <c r="I67" s="11">
        <v>31017.119999999999</v>
      </c>
      <c r="J67" s="11">
        <v>0</v>
      </c>
      <c r="K67" s="11">
        <v>0</v>
      </c>
      <c r="L67" s="11">
        <v>58418.09</v>
      </c>
      <c r="M67" s="11">
        <v>6217.54</v>
      </c>
      <c r="N67" s="11">
        <v>148.91999999999999</v>
      </c>
      <c r="O67" s="11">
        <v>4880.7700000000004</v>
      </c>
      <c r="P67" s="11">
        <v>0</v>
      </c>
      <c r="Q67" s="11">
        <v>188925.78</v>
      </c>
      <c r="R67" s="11">
        <v>0</v>
      </c>
      <c r="S67" s="11">
        <v>8259.2818599999991</v>
      </c>
      <c r="T67" s="11">
        <v>536995.80186000001</v>
      </c>
    </row>
    <row r="68" spans="1:20" s="6" customFormat="1" x14ac:dyDescent="0.25">
      <c r="A68" s="5" t="s">
        <v>100</v>
      </c>
      <c r="B68" s="8" t="s">
        <v>17</v>
      </c>
      <c r="C68" s="9" t="s">
        <v>12</v>
      </c>
      <c r="D68" s="9" t="s">
        <v>2</v>
      </c>
      <c r="E68" s="9" t="s">
        <v>2</v>
      </c>
      <c r="F68" s="9">
        <v>2033.21</v>
      </c>
      <c r="G68" s="9">
        <v>198244.38</v>
      </c>
      <c r="H68" s="9">
        <v>33206.85</v>
      </c>
      <c r="I68" s="9">
        <v>51139.13</v>
      </c>
      <c r="J68" s="9">
        <v>0</v>
      </c>
      <c r="K68" s="9">
        <v>7.82</v>
      </c>
      <c r="L68" s="9">
        <v>54873.32</v>
      </c>
      <c r="M68" s="9">
        <v>5511.5</v>
      </c>
      <c r="N68" s="9">
        <v>150.02000000000001</v>
      </c>
      <c r="O68" s="9">
        <v>3646.91</v>
      </c>
      <c r="P68" s="9">
        <v>1088</v>
      </c>
      <c r="Q68" s="9">
        <v>171843.76</v>
      </c>
      <c r="R68" s="9">
        <v>3.58</v>
      </c>
      <c r="S68" s="9">
        <v>12254.391599999999</v>
      </c>
      <c r="T68" s="9">
        <v>534002.87159999995</v>
      </c>
    </row>
    <row r="69" spans="1:20" s="6" customFormat="1" x14ac:dyDescent="0.25">
      <c r="A69" s="5" t="s">
        <v>101</v>
      </c>
      <c r="B69" s="10" t="s">
        <v>17</v>
      </c>
      <c r="C69" s="11" t="s">
        <v>13</v>
      </c>
      <c r="D69" s="11" t="s">
        <v>2</v>
      </c>
      <c r="E69" s="11" t="s">
        <v>2</v>
      </c>
      <c r="F69" s="11">
        <v>2284.8200000000002</v>
      </c>
      <c r="G69" s="11">
        <v>197809.05</v>
      </c>
      <c r="H69" s="11">
        <v>36753.279999999999</v>
      </c>
      <c r="I69" s="11">
        <v>68858.899999999994</v>
      </c>
      <c r="J69" s="11">
        <v>0</v>
      </c>
      <c r="K69" s="11">
        <v>0</v>
      </c>
      <c r="L69" s="11">
        <v>57228.77</v>
      </c>
      <c r="M69" s="11">
        <v>5961.35</v>
      </c>
      <c r="N69" s="11">
        <v>95.57</v>
      </c>
      <c r="O69" s="11">
        <v>2640.34</v>
      </c>
      <c r="P69" s="11">
        <v>542</v>
      </c>
      <c r="Q69" s="11">
        <v>180278.34</v>
      </c>
      <c r="R69" s="11">
        <v>4</v>
      </c>
      <c r="S69" s="11">
        <v>18329.912649999998</v>
      </c>
      <c r="T69" s="11">
        <v>570786.33264999988</v>
      </c>
    </row>
    <row r="70" spans="1:20" s="6" customFormat="1" x14ac:dyDescent="0.25">
      <c r="A70" s="5" t="s">
        <v>102</v>
      </c>
      <c r="B70" s="8" t="s">
        <v>18</v>
      </c>
      <c r="C70" s="9" t="s">
        <v>1</v>
      </c>
      <c r="D70" s="9" t="s">
        <v>2</v>
      </c>
      <c r="E70" s="9" t="s">
        <v>2</v>
      </c>
      <c r="F70" s="9">
        <v>2153.35</v>
      </c>
      <c r="G70" s="9">
        <v>197156.33000000002</v>
      </c>
      <c r="H70" s="9">
        <v>34035.01</v>
      </c>
      <c r="I70" s="9">
        <v>69390.81</v>
      </c>
      <c r="J70" s="9">
        <v>0</v>
      </c>
      <c r="K70" s="9">
        <v>0</v>
      </c>
      <c r="L70" s="9">
        <v>54820.02</v>
      </c>
      <c r="M70" s="9">
        <v>5163.26</v>
      </c>
      <c r="N70" s="9">
        <v>165.02</v>
      </c>
      <c r="O70" s="9">
        <v>2888.28</v>
      </c>
      <c r="P70" s="9">
        <v>1097</v>
      </c>
      <c r="Q70" s="9">
        <v>172421.96</v>
      </c>
      <c r="R70" s="9">
        <v>4</v>
      </c>
      <c r="S70" s="9">
        <v>20659.574929999999</v>
      </c>
      <c r="T70" s="9">
        <v>559954.61493000004</v>
      </c>
    </row>
    <row r="71" spans="1:20" s="6" customFormat="1" x14ac:dyDescent="0.25">
      <c r="A71" s="5" t="s">
        <v>103</v>
      </c>
      <c r="B71" s="10" t="s">
        <v>18</v>
      </c>
      <c r="C71" s="11" t="s">
        <v>3</v>
      </c>
      <c r="D71" s="11" t="s">
        <v>2</v>
      </c>
      <c r="E71" s="11" t="s">
        <v>2</v>
      </c>
      <c r="F71" s="11">
        <v>2092.16</v>
      </c>
      <c r="G71" s="11">
        <v>195395.97</v>
      </c>
      <c r="H71" s="11">
        <v>32381.599999999999</v>
      </c>
      <c r="I71" s="11">
        <v>58423.58</v>
      </c>
      <c r="J71" s="11">
        <v>0</v>
      </c>
      <c r="K71" s="11">
        <v>23.93</v>
      </c>
      <c r="L71" s="11">
        <v>52049.71</v>
      </c>
      <c r="M71" s="11">
        <v>5057.22</v>
      </c>
      <c r="N71" s="11">
        <v>112.94</v>
      </c>
      <c r="O71" s="11">
        <v>2970.06</v>
      </c>
      <c r="P71" s="11">
        <v>1088</v>
      </c>
      <c r="Q71" s="11">
        <v>161938.72999999998</v>
      </c>
      <c r="R71" s="11">
        <v>0</v>
      </c>
      <c r="S71" s="11">
        <v>20265.857629999999</v>
      </c>
      <c r="T71" s="11">
        <v>531799.75762999989</v>
      </c>
    </row>
    <row r="72" spans="1:20" s="6" customFormat="1" x14ac:dyDescent="0.25">
      <c r="A72" s="5" t="s">
        <v>104</v>
      </c>
      <c r="B72" s="8" t="s">
        <v>18</v>
      </c>
      <c r="C72" s="9" t="s">
        <v>4</v>
      </c>
      <c r="D72" s="9" t="s">
        <v>2</v>
      </c>
      <c r="E72" s="9" t="s">
        <v>2</v>
      </c>
      <c r="F72" s="9">
        <v>2687.87</v>
      </c>
      <c r="G72" s="9">
        <v>191830.97</v>
      </c>
      <c r="H72" s="9">
        <v>28766.91</v>
      </c>
      <c r="I72" s="9">
        <v>44850.91</v>
      </c>
      <c r="J72" s="9">
        <v>0</v>
      </c>
      <c r="K72" s="9">
        <v>0.63</v>
      </c>
      <c r="L72" s="9">
        <v>54323.57</v>
      </c>
      <c r="M72" s="9">
        <v>5353.62</v>
      </c>
      <c r="N72" s="9">
        <v>139.72</v>
      </c>
      <c r="O72" s="9">
        <v>2341.2399999999998</v>
      </c>
      <c r="P72" s="9">
        <v>1098</v>
      </c>
      <c r="Q72" s="9">
        <v>181838.88</v>
      </c>
      <c r="R72" s="9">
        <v>6.45</v>
      </c>
      <c r="S72" s="9">
        <v>15956.055710000001</v>
      </c>
      <c r="T72" s="9">
        <v>529194.82571</v>
      </c>
    </row>
    <row r="73" spans="1:20" s="6" customFormat="1" x14ac:dyDescent="0.25">
      <c r="A73" s="5" t="s">
        <v>105</v>
      </c>
      <c r="B73" s="10" t="s">
        <v>18</v>
      </c>
      <c r="C73" s="11" t="s">
        <v>5</v>
      </c>
      <c r="D73" s="11" t="s">
        <v>2</v>
      </c>
      <c r="E73" s="11" t="s">
        <v>2</v>
      </c>
      <c r="F73" s="11">
        <v>2520.15</v>
      </c>
      <c r="G73" s="11">
        <v>208090.49000000002</v>
      </c>
      <c r="H73" s="11">
        <v>23237.59</v>
      </c>
      <c r="I73" s="11">
        <v>30206.43</v>
      </c>
      <c r="J73" s="11">
        <v>0</v>
      </c>
      <c r="K73" s="11">
        <v>0.08</v>
      </c>
      <c r="L73" s="11">
        <v>56433.71</v>
      </c>
      <c r="M73" s="11">
        <v>5318.87</v>
      </c>
      <c r="N73" s="11">
        <v>112.2</v>
      </c>
      <c r="O73" s="11">
        <v>2398.38</v>
      </c>
      <c r="P73" s="11">
        <v>0</v>
      </c>
      <c r="Q73" s="11">
        <v>170507.31</v>
      </c>
      <c r="R73" s="11">
        <v>1.6</v>
      </c>
      <c r="S73" s="11">
        <v>14694.70752</v>
      </c>
      <c r="T73" s="11">
        <v>513521.51752000005</v>
      </c>
    </row>
    <row r="74" spans="1:20" s="6" customFormat="1" x14ac:dyDescent="0.25">
      <c r="A74" s="5" t="s">
        <v>106</v>
      </c>
      <c r="B74" s="8" t="s">
        <v>18</v>
      </c>
      <c r="C74" s="9" t="s">
        <v>6</v>
      </c>
      <c r="D74" s="9" t="s">
        <v>2</v>
      </c>
      <c r="E74" s="9" t="s">
        <v>2</v>
      </c>
      <c r="F74" s="9">
        <v>2193.79</v>
      </c>
      <c r="G74" s="9">
        <v>200220.71</v>
      </c>
      <c r="H74" s="9">
        <v>16636.490000000002</v>
      </c>
      <c r="I74" s="9">
        <v>12748.65</v>
      </c>
      <c r="J74" s="9">
        <v>0</v>
      </c>
      <c r="K74" s="9">
        <v>8</v>
      </c>
      <c r="L74" s="9">
        <v>56643.14</v>
      </c>
      <c r="M74" s="9">
        <v>5151.53</v>
      </c>
      <c r="N74" s="9">
        <v>95.41</v>
      </c>
      <c r="O74" s="9">
        <v>2759.34</v>
      </c>
      <c r="P74" s="9">
        <v>0</v>
      </c>
      <c r="Q74" s="9">
        <v>172740.76</v>
      </c>
      <c r="R74" s="9">
        <v>0</v>
      </c>
      <c r="S74" s="9">
        <v>10984.584779999999</v>
      </c>
      <c r="T74" s="9">
        <v>480182.40477999992</v>
      </c>
    </row>
    <row r="75" spans="1:20" s="6" customFormat="1" x14ac:dyDescent="0.25">
      <c r="A75" s="5" t="s">
        <v>107</v>
      </c>
      <c r="B75" s="10" t="s">
        <v>18</v>
      </c>
      <c r="C75" s="11" t="s">
        <v>7</v>
      </c>
      <c r="D75" s="11" t="s">
        <v>2</v>
      </c>
      <c r="E75" s="11" t="s">
        <v>2</v>
      </c>
      <c r="F75" s="11">
        <v>1373.04</v>
      </c>
      <c r="G75" s="11">
        <v>198857.12</v>
      </c>
      <c r="H75" s="11">
        <v>17767.52</v>
      </c>
      <c r="I75" s="11">
        <v>11106.12</v>
      </c>
      <c r="J75" s="11">
        <v>0</v>
      </c>
      <c r="K75" s="11">
        <v>0.75</v>
      </c>
      <c r="L75" s="11">
        <v>54886.83</v>
      </c>
      <c r="M75" s="11">
        <v>5917.27</v>
      </c>
      <c r="N75" s="11">
        <v>146.25</v>
      </c>
      <c r="O75" s="11">
        <v>2097.6</v>
      </c>
      <c r="P75" s="11">
        <v>0</v>
      </c>
      <c r="Q75" s="11">
        <v>171035.66999999998</v>
      </c>
      <c r="R75" s="11">
        <v>1.56</v>
      </c>
      <c r="S75" s="11">
        <v>7853.1827899999998</v>
      </c>
      <c r="T75" s="11">
        <v>471042.91278999997</v>
      </c>
    </row>
    <row r="76" spans="1:20" s="6" customFormat="1" x14ac:dyDescent="0.25">
      <c r="A76" s="5" t="s">
        <v>108</v>
      </c>
      <c r="B76" s="8" t="s">
        <v>18</v>
      </c>
      <c r="C76" s="9" t="s">
        <v>8</v>
      </c>
      <c r="D76" s="9" t="s">
        <v>2</v>
      </c>
      <c r="E76" s="9" t="s">
        <v>2</v>
      </c>
      <c r="F76" s="9">
        <v>2154.48</v>
      </c>
      <c r="G76" s="9">
        <v>204333.63</v>
      </c>
      <c r="H76" s="9">
        <v>18925.89</v>
      </c>
      <c r="I76" s="9">
        <v>8666.41</v>
      </c>
      <c r="J76" s="9">
        <v>0</v>
      </c>
      <c r="K76" s="9">
        <v>0</v>
      </c>
      <c r="L76" s="9">
        <v>55698.48</v>
      </c>
      <c r="M76" s="9">
        <v>5060.49</v>
      </c>
      <c r="N76" s="9">
        <v>151.62</v>
      </c>
      <c r="O76" s="9">
        <v>2376.3200000000002</v>
      </c>
      <c r="P76" s="9">
        <v>300</v>
      </c>
      <c r="Q76" s="9">
        <v>189366.49000000002</v>
      </c>
      <c r="R76" s="9">
        <v>7.16</v>
      </c>
      <c r="S76" s="9">
        <v>6363.33349</v>
      </c>
      <c r="T76" s="9">
        <v>493404.30348999996</v>
      </c>
    </row>
    <row r="77" spans="1:20" s="6" customFormat="1" x14ac:dyDescent="0.25">
      <c r="A77" s="5" t="s">
        <v>109</v>
      </c>
      <c r="B77" s="10" t="s">
        <v>18</v>
      </c>
      <c r="C77" s="11" t="s">
        <v>9</v>
      </c>
      <c r="D77" s="11" t="s">
        <v>2</v>
      </c>
      <c r="E77" s="11" t="s">
        <v>2</v>
      </c>
      <c r="F77" s="11">
        <v>1700.3600000000001</v>
      </c>
      <c r="G77" s="11">
        <v>165310.13999999998</v>
      </c>
      <c r="H77" s="11">
        <v>14607.38</v>
      </c>
      <c r="I77" s="11">
        <v>5989.65</v>
      </c>
      <c r="J77" s="11">
        <v>0</v>
      </c>
      <c r="K77" s="11">
        <v>39</v>
      </c>
      <c r="L77" s="11">
        <v>45057.23</v>
      </c>
      <c r="M77" s="11">
        <v>3991.56</v>
      </c>
      <c r="N77" s="11">
        <v>139.66</v>
      </c>
      <c r="O77" s="11">
        <v>1857.64</v>
      </c>
      <c r="P77" s="11">
        <v>0</v>
      </c>
      <c r="Q77" s="11">
        <v>185082.28</v>
      </c>
      <c r="R77" s="11">
        <v>0</v>
      </c>
      <c r="S77" s="11">
        <v>4565.1092699999999</v>
      </c>
      <c r="T77" s="11">
        <v>428340.00926999998</v>
      </c>
    </row>
    <row r="78" spans="1:20" s="6" customFormat="1" x14ac:dyDescent="0.25">
      <c r="A78" s="5" t="s">
        <v>110</v>
      </c>
      <c r="B78" s="8" t="s">
        <v>18</v>
      </c>
      <c r="C78" s="9" t="s">
        <v>10</v>
      </c>
      <c r="D78" s="9" t="s">
        <v>2</v>
      </c>
      <c r="E78" s="9" t="s">
        <v>2</v>
      </c>
      <c r="F78" s="9">
        <v>1874.09</v>
      </c>
      <c r="G78" s="9">
        <v>194997.63</v>
      </c>
      <c r="H78" s="9">
        <v>17025.04</v>
      </c>
      <c r="I78" s="9">
        <v>13182.26</v>
      </c>
      <c r="J78" s="9">
        <v>0</v>
      </c>
      <c r="K78" s="9">
        <v>0</v>
      </c>
      <c r="L78" s="9">
        <v>53362.85</v>
      </c>
      <c r="M78" s="9">
        <v>4599.47</v>
      </c>
      <c r="N78" s="9">
        <v>133.69</v>
      </c>
      <c r="O78" s="9">
        <v>2449.06</v>
      </c>
      <c r="P78" s="9">
        <v>0</v>
      </c>
      <c r="Q78" s="9">
        <v>170752.04</v>
      </c>
      <c r="R78" s="9">
        <v>0</v>
      </c>
      <c r="S78" s="9">
        <v>6175.9835700000003</v>
      </c>
      <c r="T78" s="9">
        <v>464552.11357000005</v>
      </c>
    </row>
    <row r="79" spans="1:20" s="6" customFormat="1" x14ac:dyDescent="0.25">
      <c r="A79" s="5" t="s">
        <v>111</v>
      </c>
      <c r="B79" s="10" t="s">
        <v>18</v>
      </c>
      <c r="C79" s="11" t="s">
        <v>11</v>
      </c>
      <c r="D79" s="11" t="s">
        <v>2</v>
      </c>
      <c r="E79" s="11" t="s">
        <v>2</v>
      </c>
      <c r="F79" s="11">
        <v>1888.95</v>
      </c>
      <c r="G79" s="11">
        <v>210562.61000000002</v>
      </c>
      <c r="H79" s="11">
        <v>25483.1</v>
      </c>
      <c r="I79" s="11">
        <v>31274.48</v>
      </c>
      <c r="J79" s="11">
        <v>24.5</v>
      </c>
      <c r="K79" s="11">
        <v>26.92</v>
      </c>
      <c r="L79" s="11">
        <v>57847.65</v>
      </c>
      <c r="M79" s="11">
        <v>4965.2700000000004</v>
      </c>
      <c r="N79" s="11">
        <v>90.47</v>
      </c>
      <c r="O79" s="11">
        <v>2920.33</v>
      </c>
      <c r="P79" s="11">
        <v>0</v>
      </c>
      <c r="Q79" s="11">
        <v>171845.97999999998</v>
      </c>
      <c r="R79" s="11">
        <v>0</v>
      </c>
      <c r="S79" s="11">
        <v>8030.4910900000004</v>
      </c>
      <c r="T79" s="11">
        <v>514960.75108999998</v>
      </c>
    </row>
    <row r="80" spans="1:20" s="6" customFormat="1" x14ac:dyDescent="0.25">
      <c r="A80" s="5" t="s">
        <v>112</v>
      </c>
      <c r="B80" s="8" t="s">
        <v>18</v>
      </c>
      <c r="C80" s="9" t="s">
        <v>12</v>
      </c>
      <c r="D80" s="9" t="s">
        <v>2</v>
      </c>
      <c r="E80" s="9" t="s">
        <v>2</v>
      </c>
      <c r="F80" s="9">
        <v>1772.69</v>
      </c>
      <c r="G80" s="9">
        <v>197130.43</v>
      </c>
      <c r="H80" s="9">
        <v>27915.9</v>
      </c>
      <c r="I80" s="9">
        <v>49673.74</v>
      </c>
      <c r="J80" s="9">
        <v>0</v>
      </c>
      <c r="K80" s="9">
        <v>0</v>
      </c>
      <c r="L80" s="9">
        <v>54882.720000000001</v>
      </c>
      <c r="M80" s="9">
        <v>4863.8599999999997</v>
      </c>
      <c r="N80" s="9">
        <v>104.99</v>
      </c>
      <c r="O80" s="9">
        <v>2399.8200000000002</v>
      </c>
      <c r="P80" s="9">
        <v>0</v>
      </c>
      <c r="Q80" s="9">
        <v>142161.60999999999</v>
      </c>
      <c r="R80" s="9">
        <v>0.8</v>
      </c>
      <c r="S80" s="9">
        <v>12361.664269999999</v>
      </c>
      <c r="T80" s="9">
        <v>493268.22426999995</v>
      </c>
    </row>
    <row r="81" spans="1:20" s="6" customFormat="1" x14ac:dyDescent="0.25">
      <c r="A81" s="5" t="s">
        <v>113</v>
      </c>
      <c r="B81" s="10" t="s">
        <v>18</v>
      </c>
      <c r="C81" s="11" t="s">
        <v>13</v>
      </c>
      <c r="D81" s="11" t="s">
        <v>2</v>
      </c>
      <c r="E81" s="11" t="s">
        <v>2</v>
      </c>
      <c r="F81" s="11">
        <v>1332.63</v>
      </c>
      <c r="G81" s="11">
        <v>199538.63</v>
      </c>
      <c r="H81" s="11">
        <v>32276.13</v>
      </c>
      <c r="I81" s="11">
        <v>74379.039999999994</v>
      </c>
      <c r="J81" s="11">
        <v>0</v>
      </c>
      <c r="K81" s="11">
        <v>70</v>
      </c>
      <c r="L81" s="11">
        <v>57292.22</v>
      </c>
      <c r="M81" s="11">
        <v>5285.75</v>
      </c>
      <c r="N81" s="11">
        <v>90.58</v>
      </c>
      <c r="O81" s="11">
        <v>2055.9</v>
      </c>
      <c r="P81" s="11">
        <v>0</v>
      </c>
      <c r="Q81" s="11">
        <v>197744.55000000002</v>
      </c>
      <c r="R81" s="11">
        <v>7.22</v>
      </c>
      <c r="S81" s="11">
        <v>18890.85844</v>
      </c>
      <c r="T81" s="11">
        <v>588963.50844000001</v>
      </c>
    </row>
    <row r="82" spans="1:20" s="6" customFormat="1" x14ac:dyDescent="0.25">
      <c r="A82" s="5" t="s">
        <v>114</v>
      </c>
      <c r="B82" s="8" t="s">
        <v>19</v>
      </c>
      <c r="C82" s="9" t="s">
        <v>1</v>
      </c>
      <c r="D82" s="9" t="s">
        <v>2</v>
      </c>
      <c r="E82" s="9" t="s">
        <v>2</v>
      </c>
      <c r="F82" s="9">
        <v>1632.29</v>
      </c>
      <c r="G82" s="9">
        <v>178926.86</v>
      </c>
      <c r="H82" s="9">
        <v>32353.78</v>
      </c>
      <c r="I82" s="9">
        <v>74946.75</v>
      </c>
      <c r="J82" s="9">
        <v>0</v>
      </c>
      <c r="K82" s="9">
        <v>8</v>
      </c>
      <c r="L82" s="9">
        <v>50171.81</v>
      </c>
      <c r="M82" s="9">
        <v>4376.34</v>
      </c>
      <c r="N82" s="9">
        <v>38.99</v>
      </c>
      <c r="O82" s="9">
        <v>2333.7199999999998</v>
      </c>
      <c r="P82" s="9">
        <v>0</v>
      </c>
      <c r="Q82" s="9">
        <v>132891.6</v>
      </c>
      <c r="R82" s="9">
        <v>4</v>
      </c>
      <c r="S82" s="9">
        <v>22564.2402</v>
      </c>
      <c r="T82" s="9">
        <v>500248.38020000001</v>
      </c>
    </row>
    <row r="83" spans="1:20" s="6" customFormat="1" x14ac:dyDescent="0.25">
      <c r="A83" s="5" t="s">
        <v>115</v>
      </c>
      <c r="B83" s="10" t="s">
        <v>19</v>
      </c>
      <c r="C83" s="11" t="s">
        <v>3</v>
      </c>
      <c r="D83" s="11" t="s">
        <v>2</v>
      </c>
      <c r="E83" s="11" t="s">
        <v>2</v>
      </c>
      <c r="F83" s="11">
        <v>4900.6100000000006</v>
      </c>
      <c r="G83" s="11">
        <v>176557.98</v>
      </c>
      <c r="H83" s="11">
        <v>29052.76</v>
      </c>
      <c r="I83" s="11">
        <v>57578.19</v>
      </c>
      <c r="J83" s="11">
        <v>0</v>
      </c>
      <c r="K83" s="11">
        <v>16</v>
      </c>
      <c r="L83" s="11">
        <v>48275.13</v>
      </c>
      <c r="M83" s="11">
        <v>4295.1099999999997</v>
      </c>
      <c r="N83" s="11">
        <v>101.27</v>
      </c>
      <c r="O83" s="11">
        <v>1734.6</v>
      </c>
      <c r="P83" s="11">
        <v>0</v>
      </c>
      <c r="Q83" s="11">
        <v>138578.66999999998</v>
      </c>
      <c r="R83" s="11">
        <v>0.81</v>
      </c>
      <c r="S83" s="11">
        <v>20359.2716</v>
      </c>
      <c r="T83" s="11">
        <v>481450.40159999992</v>
      </c>
    </row>
    <row r="84" spans="1:20" s="6" customFormat="1" x14ac:dyDescent="0.25">
      <c r="A84" s="5" t="s">
        <v>116</v>
      </c>
      <c r="B84" s="8" t="s">
        <v>19</v>
      </c>
      <c r="C84" s="9" t="s">
        <v>4</v>
      </c>
      <c r="D84" s="9" t="s">
        <v>2</v>
      </c>
      <c r="E84" s="9" t="s">
        <v>2</v>
      </c>
      <c r="F84" s="9">
        <v>4105.93</v>
      </c>
      <c r="G84" s="9">
        <v>188585.60000000001</v>
      </c>
      <c r="H84" s="9">
        <v>23397.58</v>
      </c>
      <c r="I84" s="9">
        <v>41891.230000000003</v>
      </c>
      <c r="J84" s="9">
        <v>0</v>
      </c>
      <c r="K84" s="9">
        <v>37.56</v>
      </c>
      <c r="L84" s="9">
        <v>52480.46</v>
      </c>
      <c r="M84" s="9">
        <v>4731.97</v>
      </c>
      <c r="N84" s="9">
        <v>116.71000000000001</v>
      </c>
      <c r="O84" s="9">
        <v>2136.2600000000002</v>
      </c>
      <c r="P84" s="9">
        <v>0</v>
      </c>
      <c r="Q84" s="9">
        <v>144468.78</v>
      </c>
      <c r="R84" s="9">
        <v>0</v>
      </c>
      <c r="S84" s="9">
        <v>16403.54537</v>
      </c>
      <c r="T84" s="9">
        <v>478355.62537000002</v>
      </c>
    </row>
    <row r="85" spans="1:20" s="6" customFormat="1" x14ac:dyDescent="0.25">
      <c r="A85" s="5" t="s">
        <v>117</v>
      </c>
      <c r="B85" s="10" t="s">
        <v>19</v>
      </c>
      <c r="C85" s="11" t="s">
        <v>5</v>
      </c>
      <c r="D85" s="11" t="s">
        <v>2</v>
      </c>
      <c r="E85" s="11" t="s">
        <v>2</v>
      </c>
      <c r="F85" s="11">
        <v>3461.96</v>
      </c>
      <c r="G85" s="11">
        <v>184987.63</v>
      </c>
      <c r="H85" s="11">
        <v>21055.15</v>
      </c>
      <c r="I85" s="11">
        <v>32148.3</v>
      </c>
      <c r="J85" s="11">
        <v>0</v>
      </c>
      <c r="K85" s="11">
        <v>31.69</v>
      </c>
      <c r="L85" s="11">
        <v>51759.73</v>
      </c>
      <c r="M85" s="11">
        <v>4636.01</v>
      </c>
      <c r="N85" s="11">
        <v>107.24</v>
      </c>
      <c r="O85" s="11">
        <v>1979.22</v>
      </c>
      <c r="P85" s="11">
        <v>548</v>
      </c>
      <c r="Q85" s="11">
        <v>159433.90999999997</v>
      </c>
      <c r="R85" s="11">
        <v>0.8</v>
      </c>
      <c r="S85" s="11">
        <v>13676.743920000001</v>
      </c>
      <c r="T85" s="11">
        <v>473826.38391999993</v>
      </c>
    </row>
    <row r="86" spans="1:20" s="6" customFormat="1" x14ac:dyDescent="0.25">
      <c r="A86" s="5" t="s">
        <v>118</v>
      </c>
      <c r="B86" s="8" t="s">
        <v>19</v>
      </c>
      <c r="C86" s="9" t="s">
        <v>6</v>
      </c>
      <c r="D86" s="9" t="s">
        <v>2</v>
      </c>
      <c r="E86" s="9" t="s">
        <v>2</v>
      </c>
      <c r="F86" s="9">
        <v>3281.4700000000003</v>
      </c>
      <c r="G86" s="9">
        <v>187506.17</v>
      </c>
      <c r="H86" s="9">
        <v>14829.14</v>
      </c>
      <c r="I86" s="9">
        <v>11227.24</v>
      </c>
      <c r="J86" s="9">
        <v>40</v>
      </c>
      <c r="K86" s="9">
        <v>8</v>
      </c>
      <c r="L86" s="9">
        <v>52105.94</v>
      </c>
      <c r="M86" s="9">
        <v>4584.3</v>
      </c>
      <c r="N86" s="9">
        <v>129.25</v>
      </c>
      <c r="O86" s="9">
        <v>1911.6</v>
      </c>
      <c r="P86" s="9">
        <v>1099</v>
      </c>
      <c r="Q86" s="9">
        <v>158387.78</v>
      </c>
      <c r="R86" s="9">
        <v>4</v>
      </c>
      <c r="S86" s="9">
        <v>9238.1983600000003</v>
      </c>
      <c r="T86" s="9">
        <v>444352.08835999999</v>
      </c>
    </row>
    <row r="87" spans="1:20" s="6" customFormat="1" x14ac:dyDescent="0.25">
      <c r="A87" s="5" t="s">
        <v>119</v>
      </c>
      <c r="B87" s="10" t="s">
        <v>19</v>
      </c>
      <c r="C87" s="11" t="s">
        <v>7</v>
      </c>
      <c r="D87" s="11" t="s">
        <v>2</v>
      </c>
      <c r="E87" s="11" t="s">
        <v>2</v>
      </c>
      <c r="F87" s="11">
        <v>3036.91</v>
      </c>
      <c r="G87" s="11">
        <v>204745.74</v>
      </c>
      <c r="H87" s="11">
        <v>14045.29</v>
      </c>
      <c r="I87" s="11">
        <v>8603.3700000000008</v>
      </c>
      <c r="J87" s="11">
        <v>0</v>
      </c>
      <c r="K87" s="11">
        <v>15</v>
      </c>
      <c r="L87" s="11">
        <v>59100.54</v>
      </c>
      <c r="M87" s="11">
        <v>5650.67</v>
      </c>
      <c r="N87" s="11">
        <v>126.63</v>
      </c>
      <c r="O87" s="11">
        <v>2042.5</v>
      </c>
      <c r="P87" s="11">
        <v>553</v>
      </c>
      <c r="Q87" s="11">
        <v>164589.28</v>
      </c>
      <c r="R87" s="11">
        <v>2.37</v>
      </c>
      <c r="S87" s="11">
        <v>6743.8556000000008</v>
      </c>
      <c r="T87" s="11">
        <v>469255.15560000006</v>
      </c>
    </row>
    <row r="88" spans="1:20" s="6" customFormat="1" x14ac:dyDescent="0.25">
      <c r="A88" s="5" t="s">
        <v>120</v>
      </c>
      <c r="B88" s="8" t="s">
        <v>19</v>
      </c>
      <c r="C88" s="9" t="s">
        <v>8</v>
      </c>
      <c r="D88" s="9" t="s">
        <v>2</v>
      </c>
      <c r="E88" s="9" t="s">
        <v>2</v>
      </c>
      <c r="F88" s="9">
        <v>3537.9700000000003</v>
      </c>
      <c r="G88" s="9">
        <v>214865.76</v>
      </c>
      <c r="H88" s="9">
        <v>14419.07</v>
      </c>
      <c r="I88" s="9">
        <v>7505.89</v>
      </c>
      <c r="J88" s="9">
        <v>0</v>
      </c>
      <c r="K88" s="9">
        <v>39</v>
      </c>
      <c r="L88" s="9">
        <v>61275</v>
      </c>
      <c r="M88" s="9">
        <v>5895.51</v>
      </c>
      <c r="N88" s="9">
        <v>99.38</v>
      </c>
      <c r="O88" s="9">
        <v>2586.12</v>
      </c>
      <c r="P88" s="9">
        <v>1052</v>
      </c>
      <c r="Q88" s="9">
        <v>190347.80000000002</v>
      </c>
      <c r="R88" s="9">
        <v>0</v>
      </c>
      <c r="S88" s="9">
        <v>5577.8077000000003</v>
      </c>
      <c r="T88" s="9">
        <v>507201.3077</v>
      </c>
    </row>
    <row r="89" spans="1:20" s="6" customFormat="1" x14ac:dyDescent="0.25">
      <c r="A89" s="5" t="s">
        <v>121</v>
      </c>
      <c r="B89" s="10" t="s">
        <v>19</v>
      </c>
      <c r="C89" s="11" t="s">
        <v>9</v>
      </c>
      <c r="D89" s="11" t="s">
        <v>2</v>
      </c>
      <c r="E89" s="11" t="s">
        <v>2</v>
      </c>
      <c r="F89" s="11">
        <v>3298.09</v>
      </c>
      <c r="G89" s="11">
        <v>153840.51999999999</v>
      </c>
      <c r="H89" s="11">
        <v>11666.95</v>
      </c>
      <c r="I89" s="11">
        <v>4699.01</v>
      </c>
      <c r="J89" s="11">
        <v>0</v>
      </c>
      <c r="K89" s="11">
        <v>8</v>
      </c>
      <c r="L89" s="11">
        <v>40973.879999999997</v>
      </c>
      <c r="M89" s="11">
        <v>3862.67</v>
      </c>
      <c r="N89" s="11">
        <v>129.41</v>
      </c>
      <c r="O89" s="11">
        <v>1631.85</v>
      </c>
      <c r="P89" s="11">
        <v>0</v>
      </c>
      <c r="Q89" s="11">
        <v>191846.52</v>
      </c>
      <c r="R89" s="11">
        <v>0</v>
      </c>
      <c r="S89" s="11">
        <v>4181.6546500000004</v>
      </c>
      <c r="T89" s="11">
        <v>416138.55464999995</v>
      </c>
    </row>
    <row r="90" spans="1:20" s="6" customFormat="1" x14ac:dyDescent="0.25">
      <c r="A90" s="5" t="s">
        <v>122</v>
      </c>
      <c r="B90" s="8" t="s">
        <v>19</v>
      </c>
      <c r="C90" s="9" t="s">
        <v>10</v>
      </c>
      <c r="D90" s="9" t="s">
        <v>2</v>
      </c>
      <c r="E90" s="9" t="s">
        <v>2</v>
      </c>
      <c r="F90" s="9">
        <v>3586.45</v>
      </c>
      <c r="G90" s="9">
        <v>182005.09</v>
      </c>
      <c r="H90" s="9">
        <v>15724.37</v>
      </c>
      <c r="I90" s="9">
        <v>13238.32</v>
      </c>
      <c r="J90" s="9">
        <v>0</v>
      </c>
      <c r="K90" s="9">
        <v>31.78</v>
      </c>
      <c r="L90" s="9">
        <v>49709.64</v>
      </c>
      <c r="M90" s="9">
        <v>4582.79</v>
      </c>
      <c r="N90" s="9">
        <v>273.08</v>
      </c>
      <c r="O90" s="9">
        <v>1605.79</v>
      </c>
      <c r="P90" s="9">
        <v>1054</v>
      </c>
      <c r="Q90" s="9">
        <v>158153.32</v>
      </c>
      <c r="R90" s="9">
        <v>0</v>
      </c>
      <c r="S90" s="9">
        <v>5563.2331899999999</v>
      </c>
      <c r="T90" s="9">
        <v>435527.86319</v>
      </c>
    </row>
    <row r="91" spans="1:20" s="6" customFormat="1" x14ac:dyDescent="0.25">
      <c r="A91" s="5" t="s">
        <v>123</v>
      </c>
      <c r="B91" s="10" t="s">
        <v>19</v>
      </c>
      <c r="C91" s="11" t="s">
        <v>11</v>
      </c>
      <c r="D91" s="11" t="s">
        <v>2</v>
      </c>
      <c r="E91" s="11" t="s">
        <v>2</v>
      </c>
      <c r="F91" s="11">
        <v>4332.93</v>
      </c>
      <c r="G91" s="11">
        <v>191544.39</v>
      </c>
      <c r="H91" s="11">
        <v>17556.2</v>
      </c>
      <c r="I91" s="11">
        <v>21649.14</v>
      </c>
      <c r="J91" s="11">
        <v>0</v>
      </c>
      <c r="K91" s="11">
        <v>30.71</v>
      </c>
      <c r="L91" s="11">
        <v>52356.32</v>
      </c>
      <c r="M91" s="11">
        <v>4976.1899999999996</v>
      </c>
      <c r="N91" s="11">
        <v>119.28</v>
      </c>
      <c r="O91" s="11">
        <v>1540.25</v>
      </c>
      <c r="P91" s="11">
        <v>1086</v>
      </c>
      <c r="Q91" s="11">
        <v>165105.41</v>
      </c>
      <c r="R91" s="11">
        <v>3.19</v>
      </c>
      <c r="S91" s="11">
        <v>5425.09267</v>
      </c>
      <c r="T91" s="11">
        <v>465725.10266999999</v>
      </c>
    </row>
    <row r="92" spans="1:20" s="6" customFormat="1" x14ac:dyDescent="0.25">
      <c r="A92" s="5" t="s">
        <v>124</v>
      </c>
      <c r="B92" s="8" t="s">
        <v>19</v>
      </c>
      <c r="C92" s="9" t="s">
        <v>12</v>
      </c>
      <c r="D92" s="9" t="s">
        <v>2</v>
      </c>
      <c r="E92" s="9" t="s">
        <v>2</v>
      </c>
      <c r="F92" s="9">
        <v>3862.74</v>
      </c>
      <c r="G92" s="9">
        <v>179820.02</v>
      </c>
      <c r="H92" s="9">
        <v>19524.810000000001</v>
      </c>
      <c r="I92" s="9">
        <v>32231.15</v>
      </c>
      <c r="J92" s="9">
        <v>61</v>
      </c>
      <c r="K92" s="9">
        <v>8</v>
      </c>
      <c r="L92" s="9">
        <v>49086.27</v>
      </c>
      <c r="M92" s="9">
        <v>4292.62</v>
      </c>
      <c r="N92" s="9">
        <v>63.01</v>
      </c>
      <c r="O92" s="9">
        <v>1856.76</v>
      </c>
      <c r="P92" s="9">
        <v>494</v>
      </c>
      <c r="Q92" s="9">
        <v>157715.97999999998</v>
      </c>
      <c r="R92" s="9">
        <v>0</v>
      </c>
      <c r="S92" s="9">
        <v>8953.8907099999997</v>
      </c>
      <c r="T92" s="9">
        <v>457970.25070999999</v>
      </c>
    </row>
    <row r="93" spans="1:20" s="6" customFormat="1" x14ac:dyDescent="0.25">
      <c r="A93" s="5" t="s">
        <v>125</v>
      </c>
      <c r="B93" s="10" t="s">
        <v>19</v>
      </c>
      <c r="C93" s="11" t="s">
        <v>13</v>
      </c>
      <c r="D93" s="11" t="s">
        <v>2</v>
      </c>
      <c r="E93" s="11" t="s">
        <v>2</v>
      </c>
      <c r="F93" s="11">
        <v>4158.08</v>
      </c>
      <c r="G93" s="11">
        <v>188249.53</v>
      </c>
      <c r="H93" s="11">
        <v>28120.94</v>
      </c>
      <c r="I93" s="11">
        <v>68158.91</v>
      </c>
      <c r="J93" s="11">
        <v>0</v>
      </c>
      <c r="K93" s="11">
        <v>47.28</v>
      </c>
      <c r="L93" s="11">
        <v>52735.13</v>
      </c>
      <c r="M93" s="11">
        <v>4742.2299999999996</v>
      </c>
      <c r="N93" s="11">
        <v>49.63</v>
      </c>
      <c r="O93" s="11">
        <v>1822.85</v>
      </c>
      <c r="P93" s="11">
        <v>701</v>
      </c>
      <c r="Q93" s="11">
        <v>162878.37000000002</v>
      </c>
      <c r="R93" s="11">
        <v>0</v>
      </c>
      <c r="S93" s="11">
        <v>16049.85586</v>
      </c>
      <c r="T93" s="11">
        <v>527713.80585999996</v>
      </c>
    </row>
    <row r="94" spans="1:20" s="6" customFormat="1" x14ac:dyDescent="0.25">
      <c r="A94" s="5" t="s">
        <v>126</v>
      </c>
      <c r="B94" s="8" t="s">
        <v>20</v>
      </c>
      <c r="C94" s="9" t="s">
        <v>1</v>
      </c>
      <c r="D94" s="9" t="s">
        <v>2</v>
      </c>
      <c r="E94" s="9" t="s">
        <v>2</v>
      </c>
      <c r="F94" s="9">
        <v>3769.2799999999997</v>
      </c>
      <c r="G94" s="9">
        <v>165547.78</v>
      </c>
      <c r="H94" s="9">
        <v>24307.49</v>
      </c>
      <c r="I94" s="9">
        <v>65022.91</v>
      </c>
      <c r="J94" s="9">
        <v>0</v>
      </c>
      <c r="K94" s="9">
        <v>17</v>
      </c>
      <c r="L94" s="9">
        <v>45553.42</v>
      </c>
      <c r="M94" s="9">
        <v>3626.24</v>
      </c>
      <c r="N94" s="9">
        <v>44.74</v>
      </c>
      <c r="O94" s="9">
        <v>1887.17</v>
      </c>
      <c r="P94" s="9">
        <v>1094</v>
      </c>
      <c r="Q94" s="9">
        <v>159983.50999999998</v>
      </c>
      <c r="R94" s="9">
        <v>4</v>
      </c>
      <c r="S94" s="9">
        <v>20387.114519999999</v>
      </c>
      <c r="T94" s="9">
        <v>491244.65451999992</v>
      </c>
    </row>
    <row r="95" spans="1:20" s="6" customFormat="1" x14ac:dyDescent="0.25">
      <c r="A95" s="5" t="s">
        <v>127</v>
      </c>
      <c r="B95" s="10" t="s">
        <v>20</v>
      </c>
      <c r="C95" s="11" t="s">
        <v>3</v>
      </c>
      <c r="D95" s="11" t="s">
        <v>2</v>
      </c>
      <c r="E95" s="11" t="s">
        <v>2</v>
      </c>
      <c r="F95" s="11">
        <v>4099.99</v>
      </c>
      <c r="G95" s="11">
        <v>172141.24</v>
      </c>
      <c r="H95" s="11">
        <v>25122.98</v>
      </c>
      <c r="I95" s="11">
        <v>63724.77</v>
      </c>
      <c r="J95" s="11">
        <v>0</v>
      </c>
      <c r="K95" s="11">
        <v>16</v>
      </c>
      <c r="L95" s="11">
        <v>46162.57</v>
      </c>
      <c r="M95" s="11">
        <v>3962.22</v>
      </c>
      <c r="N95" s="11">
        <v>64.56</v>
      </c>
      <c r="O95" s="11">
        <v>2124.02</v>
      </c>
      <c r="P95" s="11">
        <v>540</v>
      </c>
      <c r="Q95" s="11">
        <v>156355.82</v>
      </c>
      <c r="R95" s="11">
        <v>0</v>
      </c>
      <c r="S95" s="11">
        <v>20380.143820000001</v>
      </c>
      <c r="T95" s="11">
        <v>494694.31381999998</v>
      </c>
    </row>
    <row r="96" spans="1:20" s="6" customFormat="1" x14ac:dyDescent="0.25">
      <c r="A96" s="5" t="s">
        <v>128</v>
      </c>
      <c r="B96" s="8" t="s">
        <v>20</v>
      </c>
      <c r="C96" s="9" t="s">
        <v>4</v>
      </c>
      <c r="D96" s="9" t="s">
        <v>2</v>
      </c>
      <c r="E96" s="9" t="s">
        <v>2</v>
      </c>
      <c r="F96" s="9">
        <v>4806.7</v>
      </c>
      <c r="G96" s="9">
        <v>195008.76</v>
      </c>
      <c r="H96" s="9">
        <v>24024.61</v>
      </c>
      <c r="I96" s="9">
        <v>59057.67</v>
      </c>
      <c r="J96" s="9">
        <v>0</v>
      </c>
      <c r="K96" s="9">
        <v>45</v>
      </c>
      <c r="L96" s="9">
        <v>52771.06</v>
      </c>
      <c r="M96" s="9">
        <v>4542.62</v>
      </c>
      <c r="N96" s="9">
        <v>89.05</v>
      </c>
      <c r="O96" s="9">
        <v>2236.8200000000002</v>
      </c>
      <c r="P96" s="9">
        <v>1086</v>
      </c>
      <c r="Q96" s="9">
        <v>141646.56</v>
      </c>
      <c r="R96" s="9">
        <v>0</v>
      </c>
      <c r="S96" s="9">
        <v>21041.028340000001</v>
      </c>
      <c r="T96" s="9">
        <v>506355.87834</v>
      </c>
    </row>
    <row r="97" spans="1:20" s="6" customFormat="1" x14ac:dyDescent="0.25">
      <c r="A97" s="5" t="s">
        <v>129</v>
      </c>
      <c r="B97" s="10" t="s">
        <v>20</v>
      </c>
      <c r="C97" s="11" t="s">
        <v>5</v>
      </c>
      <c r="D97" s="11" t="s">
        <v>2</v>
      </c>
      <c r="E97" s="11" t="s">
        <v>2</v>
      </c>
      <c r="F97" s="11">
        <v>3338.57</v>
      </c>
      <c r="G97" s="11">
        <v>176124.22</v>
      </c>
      <c r="H97" s="11">
        <v>16760.86</v>
      </c>
      <c r="I97" s="11">
        <v>24278.37</v>
      </c>
      <c r="J97" s="11">
        <v>30</v>
      </c>
      <c r="K97" s="11">
        <v>19.600000000000001</v>
      </c>
      <c r="L97" s="11">
        <v>48023.839999999997</v>
      </c>
      <c r="M97" s="11">
        <v>4113.6899999999996</v>
      </c>
      <c r="N97" s="11">
        <v>95.17</v>
      </c>
      <c r="O97" s="11">
        <v>1651.85</v>
      </c>
      <c r="P97" s="11">
        <v>544</v>
      </c>
      <c r="Q97" s="11">
        <v>165912.24</v>
      </c>
      <c r="R97" s="11">
        <v>4.79</v>
      </c>
      <c r="S97" s="11">
        <v>13790.73892</v>
      </c>
      <c r="T97" s="11">
        <v>454687.93891999999</v>
      </c>
    </row>
    <row r="98" spans="1:20" s="6" customFormat="1" x14ac:dyDescent="0.25">
      <c r="A98" s="5" t="s">
        <v>130</v>
      </c>
      <c r="B98" s="8" t="s">
        <v>20</v>
      </c>
      <c r="C98" s="9" t="s">
        <v>6</v>
      </c>
      <c r="D98" s="9" t="s">
        <v>2</v>
      </c>
      <c r="E98" s="9" t="s">
        <v>2</v>
      </c>
      <c r="F98" s="9">
        <v>4086.9</v>
      </c>
      <c r="G98" s="9">
        <v>191870.46</v>
      </c>
      <c r="H98" s="9">
        <v>13758.38</v>
      </c>
      <c r="I98" s="9">
        <v>14343.55</v>
      </c>
      <c r="J98" s="9">
        <v>0</v>
      </c>
      <c r="K98" s="9">
        <v>31.73</v>
      </c>
      <c r="L98" s="9">
        <v>51308.62</v>
      </c>
      <c r="M98" s="9">
        <v>4242.7299999999996</v>
      </c>
      <c r="N98" s="9">
        <v>104.48</v>
      </c>
      <c r="O98" s="9">
        <v>1976.77</v>
      </c>
      <c r="P98" s="9">
        <v>487</v>
      </c>
      <c r="Q98" s="9">
        <v>157813.37</v>
      </c>
      <c r="R98" s="9">
        <v>2</v>
      </c>
      <c r="S98" s="9">
        <v>9878.9552600000006</v>
      </c>
      <c r="T98" s="9">
        <v>449904.94526000001</v>
      </c>
    </row>
    <row r="99" spans="1:20" s="6" customFormat="1" x14ac:dyDescent="0.25">
      <c r="A99" s="5" t="s">
        <v>131</v>
      </c>
      <c r="B99" s="10" t="s">
        <v>20</v>
      </c>
      <c r="C99" s="11" t="s">
        <v>7</v>
      </c>
      <c r="D99" s="11" t="s">
        <v>2</v>
      </c>
      <c r="E99" s="11" t="s">
        <v>2</v>
      </c>
      <c r="F99" s="11">
        <v>4775.13</v>
      </c>
      <c r="G99" s="11">
        <v>191311.46</v>
      </c>
      <c r="H99" s="11">
        <v>12844.76</v>
      </c>
      <c r="I99" s="11">
        <v>10046.41</v>
      </c>
      <c r="J99" s="11">
        <v>0</v>
      </c>
      <c r="K99" s="11">
        <v>45</v>
      </c>
      <c r="L99" s="11">
        <v>50229.88</v>
      </c>
      <c r="M99" s="11">
        <v>4486.51</v>
      </c>
      <c r="N99" s="11">
        <v>152.36000000000001</v>
      </c>
      <c r="O99" s="11">
        <v>1757.27</v>
      </c>
      <c r="P99" s="11">
        <v>1072</v>
      </c>
      <c r="Q99" s="11">
        <v>169646.83000000002</v>
      </c>
      <c r="R99" s="11">
        <v>0</v>
      </c>
      <c r="S99" s="11">
        <v>7437.9816799999999</v>
      </c>
      <c r="T99" s="11">
        <v>453805.59168000001</v>
      </c>
    </row>
    <row r="100" spans="1:20" s="6" customFormat="1" x14ac:dyDescent="0.25">
      <c r="A100" s="5" t="s">
        <v>132</v>
      </c>
      <c r="B100" s="8" t="s">
        <v>20</v>
      </c>
      <c r="C100" s="9" t="s">
        <v>8</v>
      </c>
      <c r="D100" s="9" t="s">
        <v>2</v>
      </c>
      <c r="E100" s="9" t="s">
        <v>2</v>
      </c>
      <c r="F100" s="9">
        <v>5557.5</v>
      </c>
      <c r="G100" s="9">
        <v>191521.39</v>
      </c>
      <c r="H100" s="9">
        <v>12545.94</v>
      </c>
      <c r="I100" s="9">
        <v>6329.51</v>
      </c>
      <c r="J100" s="9">
        <v>0</v>
      </c>
      <c r="K100" s="9">
        <v>21</v>
      </c>
      <c r="L100" s="9">
        <v>51443.85</v>
      </c>
      <c r="M100" s="9">
        <v>4502.87</v>
      </c>
      <c r="N100" s="9">
        <v>126.07</v>
      </c>
      <c r="O100" s="9">
        <v>1489.25</v>
      </c>
      <c r="P100" s="9">
        <v>487</v>
      </c>
      <c r="Q100" s="9">
        <v>189916.71000000002</v>
      </c>
      <c r="R100" s="9">
        <v>0</v>
      </c>
      <c r="S100" s="9">
        <v>5580.6345099999999</v>
      </c>
      <c r="T100" s="9">
        <v>469521.72451000003</v>
      </c>
    </row>
    <row r="101" spans="1:20" s="6" customFormat="1" x14ac:dyDescent="0.25">
      <c r="A101" s="5" t="s">
        <v>133</v>
      </c>
      <c r="B101" s="10" t="s">
        <v>20</v>
      </c>
      <c r="C101" s="11" t="s">
        <v>9</v>
      </c>
      <c r="D101" s="11" t="s">
        <v>2</v>
      </c>
      <c r="E101" s="11" t="s">
        <v>2</v>
      </c>
      <c r="F101" s="11">
        <v>3679.28</v>
      </c>
      <c r="G101" s="11">
        <v>153315.54999999999</v>
      </c>
      <c r="H101" s="11">
        <v>11318.39</v>
      </c>
      <c r="I101" s="11">
        <v>4650.5600000000004</v>
      </c>
      <c r="J101" s="11">
        <v>0</v>
      </c>
      <c r="K101" s="11">
        <v>45</v>
      </c>
      <c r="L101" s="11">
        <v>40006.410000000003</v>
      </c>
      <c r="M101" s="11">
        <v>3395.48</v>
      </c>
      <c r="N101" s="11">
        <v>179.37</v>
      </c>
      <c r="O101" s="11">
        <v>1569.17</v>
      </c>
      <c r="P101" s="11">
        <v>1092</v>
      </c>
      <c r="Q101" s="11">
        <v>208968.22999999998</v>
      </c>
      <c r="R101" s="11">
        <v>0</v>
      </c>
      <c r="S101" s="11">
        <v>4447.5092199999999</v>
      </c>
      <c r="T101" s="11">
        <v>432666.94921999995</v>
      </c>
    </row>
    <row r="102" spans="1:20" s="6" customFormat="1" x14ac:dyDescent="0.25">
      <c r="A102" s="5" t="s">
        <v>134</v>
      </c>
      <c r="B102" s="8" t="s">
        <v>20</v>
      </c>
      <c r="C102" s="9" t="s">
        <v>10</v>
      </c>
      <c r="D102" s="9" t="s">
        <v>2</v>
      </c>
      <c r="E102" s="9" t="s">
        <v>2</v>
      </c>
      <c r="F102" s="9">
        <v>5713.05</v>
      </c>
      <c r="G102" s="9">
        <v>179325.19</v>
      </c>
      <c r="H102" s="9">
        <v>13549.02</v>
      </c>
      <c r="I102" s="9">
        <v>10729.11</v>
      </c>
      <c r="J102" s="9">
        <v>34</v>
      </c>
      <c r="K102" s="9">
        <v>38</v>
      </c>
      <c r="L102" s="9">
        <v>48899.44</v>
      </c>
      <c r="M102" s="9">
        <v>4549.79</v>
      </c>
      <c r="N102" s="9">
        <v>114.86</v>
      </c>
      <c r="O102" s="9">
        <v>2042.92</v>
      </c>
      <c r="P102" s="9">
        <v>0</v>
      </c>
      <c r="Q102" s="9">
        <v>150294.90000000002</v>
      </c>
      <c r="R102" s="9">
        <v>4.59</v>
      </c>
      <c r="S102" s="9">
        <v>5426.8005499999999</v>
      </c>
      <c r="T102" s="9">
        <v>420721.67054999998</v>
      </c>
    </row>
    <row r="103" spans="1:20" s="6" customFormat="1" x14ac:dyDescent="0.25">
      <c r="A103" s="5" t="s">
        <v>135</v>
      </c>
      <c r="B103" s="10" t="s">
        <v>20</v>
      </c>
      <c r="C103" s="11" t="s">
        <v>11</v>
      </c>
      <c r="D103" s="11" t="s">
        <v>2</v>
      </c>
      <c r="E103" s="11" t="s">
        <v>2</v>
      </c>
      <c r="F103" s="11">
        <v>5426.3499999999995</v>
      </c>
      <c r="G103" s="11">
        <v>174335.91</v>
      </c>
      <c r="H103" s="11">
        <v>18000.240000000002</v>
      </c>
      <c r="I103" s="11">
        <v>27624.26</v>
      </c>
      <c r="J103" s="11">
        <v>0</v>
      </c>
      <c r="K103" s="11">
        <v>16</v>
      </c>
      <c r="L103" s="11">
        <v>49552.43</v>
      </c>
      <c r="M103" s="11">
        <v>3835.04</v>
      </c>
      <c r="N103" s="11">
        <v>83.29</v>
      </c>
      <c r="O103" s="11">
        <v>1635.51</v>
      </c>
      <c r="P103" s="11">
        <v>541</v>
      </c>
      <c r="Q103" s="11">
        <v>163020.20000000001</v>
      </c>
      <c r="R103" s="11">
        <v>0</v>
      </c>
      <c r="S103" s="11">
        <v>6950.1353499999996</v>
      </c>
      <c r="T103" s="11">
        <v>451020.36534999998</v>
      </c>
    </row>
    <row r="104" spans="1:20" s="6" customFormat="1" x14ac:dyDescent="0.25">
      <c r="A104" s="5" t="s">
        <v>136</v>
      </c>
      <c r="B104" s="8" t="s">
        <v>20</v>
      </c>
      <c r="C104" s="9" t="s">
        <v>12</v>
      </c>
      <c r="D104" s="9" t="s">
        <v>2</v>
      </c>
      <c r="E104" s="9" t="s">
        <v>2</v>
      </c>
      <c r="F104" s="9">
        <v>5337.92</v>
      </c>
      <c r="G104" s="9">
        <v>183842.37</v>
      </c>
      <c r="H104" s="9">
        <v>22883.88</v>
      </c>
      <c r="I104" s="9">
        <v>44212.71</v>
      </c>
      <c r="J104" s="9">
        <v>0</v>
      </c>
      <c r="K104" s="9">
        <v>34.49</v>
      </c>
      <c r="L104" s="9">
        <v>49038.23</v>
      </c>
      <c r="M104" s="9">
        <v>3834.35</v>
      </c>
      <c r="N104" s="9">
        <v>58.71</v>
      </c>
      <c r="O104" s="9">
        <v>1754.4</v>
      </c>
      <c r="P104" s="9">
        <v>1022</v>
      </c>
      <c r="Q104" s="9">
        <v>188435.08000000002</v>
      </c>
      <c r="R104" s="9">
        <v>7.22</v>
      </c>
      <c r="S104" s="9">
        <v>11334.051090000001</v>
      </c>
      <c r="T104" s="9">
        <v>511795.41109000007</v>
      </c>
    </row>
    <row r="105" spans="1:20" s="6" customFormat="1" x14ac:dyDescent="0.25">
      <c r="A105" s="5" t="s">
        <v>137</v>
      </c>
      <c r="B105" s="10" t="s">
        <v>20</v>
      </c>
      <c r="C105" s="11" t="s">
        <v>13</v>
      </c>
      <c r="D105" s="11" t="s">
        <v>2</v>
      </c>
      <c r="E105" s="11" t="s">
        <v>2</v>
      </c>
      <c r="F105" s="11">
        <v>5469.36</v>
      </c>
      <c r="G105" s="11">
        <v>187404.9</v>
      </c>
      <c r="H105" s="11">
        <v>26154.83</v>
      </c>
      <c r="I105" s="11">
        <v>62444.19</v>
      </c>
      <c r="J105" s="11">
        <v>0</v>
      </c>
      <c r="K105" s="11">
        <v>42.18</v>
      </c>
      <c r="L105" s="11">
        <v>51218.66</v>
      </c>
      <c r="M105" s="11">
        <v>4054.09</v>
      </c>
      <c r="N105" s="11">
        <v>126.59</v>
      </c>
      <c r="O105" s="11">
        <v>1322.41</v>
      </c>
      <c r="P105" s="11">
        <v>986</v>
      </c>
      <c r="Q105" s="11">
        <v>184909.66</v>
      </c>
      <c r="R105" s="11">
        <v>0</v>
      </c>
      <c r="S105" s="11">
        <v>18405.104790000001</v>
      </c>
      <c r="T105" s="11">
        <v>542537.97479000001</v>
      </c>
    </row>
    <row r="106" spans="1:20" s="6" customFormat="1" x14ac:dyDescent="0.25">
      <c r="A106" s="5" t="s">
        <v>138</v>
      </c>
      <c r="B106" s="8" t="s">
        <v>21</v>
      </c>
      <c r="C106" s="9" t="s">
        <v>1</v>
      </c>
      <c r="D106" s="9" t="s">
        <v>2</v>
      </c>
      <c r="E106" s="9" t="s">
        <v>2</v>
      </c>
      <c r="F106" s="9">
        <v>874.26503479999997</v>
      </c>
      <c r="G106" s="9">
        <v>172884.11023290001</v>
      </c>
      <c r="H106" s="9">
        <v>24119.931257849999</v>
      </c>
      <c r="I106" s="9">
        <v>56940.368949199998</v>
      </c>
      <c r="J106" s="9">
        <v>0</v>
      </c>
      <c r="K106" s="9">
        <v>37.927</v>
      </c>
      <c r="L106" s="9">
        <v>45900.480122599998</v>
      </c>
      <c r="M106" s="9">
        <v>3083.2788569999998</v>
      </c>
      <c r="N106" s="9">
        <v>51.683752599999998</v>
      </c>
      <c r="O106" s="9">
        <v>1578.54</v>
      </c>
      <c r="P106" s="9">
        <v>985</v>
      </c>
      <c r="Q106" s="9">
        <v>168894.06531460001</v>
      </c>
      <c r="R106" s="9">
        <v>0</v>
      </c>
      <c r="S106" s="9">
        <v>18765.900000000001</v>
      </c>
      <c r="T106" s="9">
        <v>494115.55052155</v>
      </c>
    </row>
    <row r="107" spans="1:20" s="6" customFormat="1" x14ac:dyDescent="0.25">
      <c r="A107" s="5" t="s">
        <v>139</v>
      </c>
      <c r="B107" s="8" t="s">
        <v>21</v>
      </c>
      <c r="C107" s="9" t="s">
        <v>3</v>
      </c>
      <c r="D107" s="9" t="s">
        <v>2</v>
      </c>
      <c r="E107" s="9" t="s">
        <v>2</v>
      </c>
      <c r="F107" s="9">
        <v>288.68993079999996</v>
      </c>
      <c r="G107" s="9">
        <v>175511.75497459399</v>
      </c>
      <c r="H107" s="9">
        <v>24068.642825200001</v>
      </c>
      <c r="I107" s="9">
        <v>52408.768438599996</v>
      </c>
      <c r="J107" s="9">
        <v>0</v>
      </c>
      <c r="K107" s="9">
        <v>16</v>
      </c>
      <c r="L107" s="9">
        <v>44842.127726999999</v>
      </c>
      <c r="M107" s="9">
        <v>3212.6789101999998</v>
      </c>
      <c r="N107" s="9">
        <v>67.455162400000006</v>
      </c>
      <c r="O107" s="9">
        <v>1629.5730000000001</v>
      </c>
      <c r="P107" s="9">
        <v>0</v>
      </c>
      <c r="Q107" s="9">
        <v>131669.43825840001</v>
      </c>
      <c r="R107" s="9">
        <v>0</v>
      </c>
      <c r="S107" s="9">
        <v>18101.37</v>
      </c>
      <c r="T107" s="9">
        <v>451816.499227194</v>
      </c>
    </row>
    <row r="108" spans="1:20" s="6" customFormat="1" x14ac:dyDescent="0.25">
      <c r="A108" s="5" t="s">
        <v>140</v>
      </c>
      <c r="B108" s="8" t="s">
        <v>21</v>
      </c>
      <c r="C108" s="9" t="s">
        <v>4</v>
      </c>
      <c r="D108" s="9" t="s">
        <v>2</v>
      </c>
      <c r="E108" s="9" t="s">
        <v>2</v>
      </c>
      <c r="F108" s="9">
        <v>2415.3383650000001</v>
      </c>
      <c r="G108" s="9">
        <v>188749.097185397</v>
      </c>
      <c r="H108" s="9">
        <v>21894.814207899999</v>
      </c>
      <c r="I108" s="9">
        <v>45144.626563677601</v>
      </c>
      <c r="J108" s="9">
        <v>57</v>
      </c>
      <c r="K108" s="9">
        <v>74.17</v>
      </c>
      <c r="L108" s="9">
        <v>48451.423836036403</v>
      </c>
      <c r="M108" s="9">
        <v>2981.3397323999998</v>
      </c>
      <c r="N108" s="9">
        <v>85.058735600000006</v>
      </c>
      <c r="O108" s="9">
        <v>2084.5720000000001</v>
      </c>
      <c r="P108" s="9">
        <v>0</v>
      </c>
      <c r="Q108" s="9">
        <v>127747.2336145</v>
      </c>
      <c r="R108" s="9">
        <v>3.2091913000000001</v>
      </c>
      <c r="S108" s="9">
        <v>19201.080000000002</v>
      </c>
      <c r="T108" s="9">
        <v>458888.96343181102</v>
      </c>
    </row>
    <row r="109" spans="1:20" s="6" customFormat="1" x14ac:dyDescent="0.25">
      <c r="A109" s="5" t="s">
        <v>141</v>
      </c>
      <c r="B109" s="8" t="s">
        <v>21</v>
      </c>
      <c r="C109" s="9" t="s">
        <v>5</v>
      </c>
      <c r="D109" s="9" t="s">
        <v>2</v>
      </c>
      <c r="E109" s="9" t="s">
        <v>2</v>
      </c>
      <c r="F109" s="9">
        <v>3385.6619420000002</v>
      </c>
      <c r="G109" s="9">
        <v>172394.36652487703</v>
      </c>
      <c r="H109" s="9">
        <v>12106.81212735</v>
      </c>
      <c r="I109" s="9">
        <v>13058.5867772</v>
      </c>
      <c r="J109" s="9">
        <v>0</v>
      </c>
      <c r="K109" s="9">
        <v>16</v>
      </c>
      <c r="L109" s="9">
        <v>46396.295893000002</v>
      </c>
      <c r="M109" s="9">
        <v>3675.756378</v>
      </c>
      <c r="N109" s="9">
        <v>90.794339999999991</v>
      </c>
      <c r="O109" s="9">
        <v>1166.8310000000001</v>
      </c>
      <c r="P109" s="9">
        <v>0</v>
      </c>
      <c r="Q109" s="9">
        <v>166907.7002856</v>
      </c>
      <c r="R109" s="9">
        <v>0</v>
      </c>
      <c r="S109" s="9">
        <v>10683.13</v>
      </c>
      <c r="T109" s="9">
        <v>429881.93526802707</v>
      </c>
    </row>
    <row r="110" spans="1:20" s="6" customFormat="1" x14ac:dyDescent="0.25">
      <c r="A110" s="5" t="s">
        <v>142</v>
      </c>
      <c r="B110" s="8" t="s">
        <v>21</v>
      </c>
      <c r="C110" s="9" t="s">
        <v>6</v>
      </c>
      <c r="D110" s="9" t="s">
        <v>2</v>
      </c>
      <c r="E110" s="9" t="s">
        <v>2</v>
      </c>
      <c r="F110" s="9">
        <v>3670.72442</v>
      </c>
      <c r="G110" s="9">
        <v>177349.97226881099</v>
      </c>
      <c r="H110" s="9">
        <v>11141.796040200001</v>
      </c>
      <c r="I110" s="9">
        <v>8251.3071459999992</v>
      </c>
      <c r="J110" s="9">
        <v>0</v>
      </c>
      <c r="K110" s="9">
        <v>41.748864999999995</v>
      </c>
      <c r="L110" s="9">
        <v>47204.883396999998</v>
      </c>
      <c r="M110" s="9">
        <v>2891.9927662999999</v>
      </c>
      <c r="N110" s="9">
        <v>88.415821500000007</v>
      </c>
      <c r="O110" s="9">
        <v>1219.652</v>
      </c>
      <c r="P110" s="9">
        <v>0</v>
      </c>
      <c r="Q110" s="9">
        <v>149887.10688190002</v>
      </c>
      <c r="R110" s="9">
        <v>0</v>
      </c>
      <c r="S110" s="9">
        <v>8262.8700000000008</v>
      </c>
      <c r="T110" s="9">
        <v>410010.46960671101</v>
      </c>
    </row>
    <row r="111" spans="1:20" s="6" customFormat="1" x14ac:dyDescent="0.25">
      <c r="A111" s="5" t="s">
        <v>143</v>
      </c>
      <c r="B111" s="8" t="s">
        <v>21</v>
      </c>
      <c r="C111" s="9" t="s">
        <v>7</v>
      </c>
      <c r="D111" s="9" t="s">
        <v>2</v>
      </c>
      <c r="E111" s="9" t="s">
        <v>2</v>
      </c>
      <c r="F111" s="9">
        <v>3566.2682513500004</v>
      </c>
      <c r="G111" s="9">
        <v>182844.32364360002</v>
      </c>
      <c r="H111" s="9">
        <v>11652.593372449999</v>
      </c>
      <c r="I111" s="9">
        <v>7750.3600000000006</v>
      </c>
      <c r="J111" s="9">
        <v>0</v>
      </c>
      <c r="K111" s="9">
        <v>20</v>
      </c>
      <c r="L111" s="9">
        <v>49180.025088000002</v>
      </c>
      <c r="M111" s="9">
        <v>3296.1342239999999</v>
      </c>
      <c r="N111" s="9">
        <v>124.67</v>
      </c>
      <c r="O111" s="9">
        <v>1101.26</v>
      </c>
      <c r="P111" s="9">
        <v>50</v>
      </c>
      <c r="Q111" s="9">
        <v>164290.15000000002</v>
      </c>
      <c r="R111" s="9">
        <v>0</v>
      </c>
      <c r="S111" s="9">
        <v>5845.69</v>
      </c>
      <c r="T111" s="9">
        <v>429721.47457940003</v>
      </c>
    </row>
    <row r="112" spans="1:20" s="6" customFormat="1" x14ac:dyDescent="0.25">
      <c r="A112" s="5" t="s">
        <v>144</v>
      </c>
      <c r="B112" s="8" t="s">
        <v>21</v>
      </c>
      <c r="C112" s="9" t="s">
        <v>8</v>
      </c>
      <c r="D112" s="9" t="s">
        <v>2</v>
      </c>
      <c r="E112" s="9" t="s">
        <v>2</v>
      </c>
      <c r="F112" s="9">
        <v>2881.6420499999999</v>
      </c>
      <c r="G112" s="9">
        <v>178164.86384999999</v>
      </c>
      <c r="H112" s="9">
        <v>10330.72611</v>
      </c>
      <c r="I112" s="9">
        <v>6023.75738</v>
      </c>
      <c r="J112" s="9">
        <v>0</v>
      </c>
      <c r="K112" s="9">
        <v>24</v>
      </c>
      <c r="L112" s="9">
        <v>47582.316830000003</v>
      </c>
      <c r="M112" s="9">
        <v>3386.9356000000002</v>
      </c>
      <c r="N112" s="9">
        <v>128.94999999999999</v>
      </c>
      <c r="O112" s="9">
        <v>1203.18</v>
      </c>
      <c r="P112" s="9">
        <v>0</v>
      </c>
      <c r="Q112" s="9">
        <v>136211.38</v>
      </c>
      <c r="R112" s="9">
        <v>2</v>
      </c>
      <c r="S112" s="9">
        <v>4741.9399999999996</v>
      </c>
      <c r="T112" s="9">
        <v>390681.69182000001</v>
      </c>
    </row>
    <row r="113" spans="1:20" s="6" customFormat="1" x14ac:dyDescent="0.25">
      <c r="A113" s="5" t="s">
        <v>145</v>
      </c>
      <c r="B113" s="8" t="s">
        <v>21</v>
      </c>
      <c r="C113" s="9" t="s">
        <v>9</v>
      </c>
      <c r="D113" s="9" t="s">
        <v>2</v>
      </c>
      <c r="E113" s="9" t="s">
        <v>2</v>
      </c>
      <c r="F113" s="9">
        <v>2612.9499999999998</v>
      </c>
      <c r="G113" s="9">
        <v>153430.37</v>
      </c>
      <c r="H113" s="9">
        <v>10499.130000000001</v>
      </c>
      <c r="I113" s="9">
        <v>5498.29</v>
      </c>
      <c r="J113" s="9">
        <v>0</v>
      </c>
      <c r="K113" s="9">
        <v>41.37</v>
      </c>
      <c r="L113" s="9">
        <v>39747.06</v>
      </c>
      <c r="M113" s="9">
        <v>2720.2400000000002</v>
      </c>
      <c r="N113" s="9">
        <v>103.37</v>
      </c>
      <c r="O113" s="9">
        <v>985.97</v>
      </c>
      <c r="P113" s="9">
        <v>0</v>
      </c>
      <c r="Q113" s="9">
        <v>162335.97</v>
      </c>
      <c r="R113" s="9">
        <v>0</v>
      </c>
      <c r="S113" s="9">
        <v>4293.7</v>
      </c>
      <c r="T113" s="9">
        <v>382268.42</v>
      </c>
    </row>
    <row r="114" spans="1:20" s="6" customFormat="1" x14ac:dyDescent="0.25">
      <c r="A114" s="5" t="s">
        <v>146</v>
      </c>
      <c r="B114" s="8" t="s">
        <v>21</v>
      </c>
      <c r="C114" s="9" t="s">
        <v>10</v>
      </c>
      <c r="D114" s="9" t="s">
        <v>2</v>
      </c>
      <c r="E114" s="9" t="s">
        <v>2</v>
      </c>
      <c r="F114" s="9">
        <v>3208.9500000000003</v>
      </c>
      <c r="G114" s="9">
        <v>170752.26</v>
      </c>
      <c r="H114" s="9">
        <v>10763.76</v>
      </c>
      <c r="I114" s="9">
        <v>8992.84</v>
      </c>
      <c r="J114" s="9">
        <v>5.59</v>
      </c>
      <c r="K114" s="9">
        <v>35.65</v>
      </c>
      <c r="L114" s="9">
        <v>45715.41</v>
      </c>
      <c r="M114" s="9">
        <v>2993.44</v>
      </c>
      <c r="N114" s="9">
        <v>138.62</v>
      </c>
      <c r="O114" s="9">
        <v>1100.83</v>
      </c>
      <c r="P114" s="9">
        <v>0</v>
      </c>
      <c r="Q114" s="9">
        <v>143845.45000000001</v>
      </c>
      <c r="R114" s="9">
        <v>0</v>
      </c>
      <c r="S114" s="9">
        <v>5003.79</v>
      </c>
      <c r="T114" s="9">
        <v>392556.58999999997</v>
      </c>
    </row>
    <row r="115" spans="1:20" s="6" customFormat="1" x14ac:dyDescent="0.25">
      <c r="A115" s="5" t="s">
        <v>147</v>
      </c>
      <c r="B115" s="8" t="s">
        <v>21</v>
      </c>
      <c r="C115" s="9" t="s">
        <v>11</v>
      </c>
      <c r="D115" s="9" t="s">
        <v>2</v>
      </c>
      <c r="E115" s="9" t="s">
        <v>2</v>
      </c>
      <c r="F115" s="9">
        <v>3261.48</v>
      </c>
      <c r="G115" s="9">
        <v>178175.21</v>
      </c>
      <c r="H115" s="9">
        <v>14297.07</v>
      </c>
      <c r="I115" s="9">
        <v>20816.32</v>
      </c>
      <c r="J115" s="9">
        <v>25.25</v>
      </c>
      <c r="K115" s="9">
        <v>34</v>
      </c>
      <c r="L115" s="9">
        <v>48212.200000000004</v>
      </c>
      <c r="M115" s="9">
        <v>3233.4</v>
      </c>
      <c r="N115" s="9">
        <v>142.44</v>
      </c>
      <c r="O115" s="9">
        <v>1071.4000000000001</v>
      </c>
      <c r="P115" s="9">
        <v>0</v>
      </c>
      <c r="Q115" s="9">
        <v>131166.29</v>
      </c>
      <c r="R115" s="9">
        <v>0</v>
      </c>
      <c r="S115" s="9">
        <v>5572.31</v>
      </c>
      <c r="T115" s="9">
        <v>406007.37</v>
      </c>
    </row>
    <row r="116" spans="1:20" s="6" customFormat="1" x14ac:dyDescent="0.25">
      <c r="A116" s="5" t="s">
        <v>148</v>
      </c>
      <c r="B116" s="8" t="s">
        <v>21</v>
      </c>
      <c r="C116" s="9" t="s">
        <v>12</v>
      </c>
      <c r="D116" s="9" t="s">
        <v>2</v>
      </c>
      <c r="E116" s="9" t="s">
        <v>2</v>
      </c>
      <c r="F116" s="9">
        <v>3267.3399999999997</v>
      </c>
      <c r="G116" s="9">
        <v>172768.12</v>
      </c>
      <c r="H116" s="9">
        <v>16549</v>
      </c>
      <c r="I116" s="9">
        <v>35347.19</v>
      </c>
      <c r="J116" s="9">
        <v>0</v>
      </c>
      <c r="K116" s="9">
        <v>144.14000000000001</v>
      </c>
      <c r="L116" s="9">
        <v>46162.080000000002</v>
      </c>
      <c r="M116" s="9">
        <v>2894.38</v>
      </c>
      <c r="N116" s="9">
        <v>54.4</v>
      </c>
      <c r="O116" s="9">
        <v>1501.47</v>
      </c>
      <c r="P116" s="9">
        <v>0</v>
      </c>
      <c r="Q116" s="9">
        <v>124380.45000000001</v>
      </c>
      <c r="R116" s="9">
        <v>0</v>
      </c>
      <c r="S116" s="9">
        <v>9340.18</v>
      </c>
      <c r="T116" s="9">
        <v>412408.75</v>
      </c>
    </row>
    <row r="117" spans="1:20" s="6" customFormat="1" x14ac:dyDescent="0.25">
      <c r="A117" s="5" t="s">
        <v>149</v>
      </c>
      <c r="B117" s="8" t="s">
        <v>21</v>
      </c>
      <c r="C117" s="9" t="s">
        <v>13</v>
      </c>
      <c r="D117" s="9" t="s">
        <v>2</v>
      </c>
      <c r="E117" s="9" t="s">
        <v>2</v>
      </c>
      <c r="F117" s="9">
        <v>3130.48</v>
      </c>
      <c r="G117" s="9">
        <v>178717.97</v>
      </c>
      <c r="H117" s="9">
        <v>20269.96</v>
      </c>
      <c r="I117" s="9">
        <v>55876.090000000004</v>
      </c>
      <c r="J117" s="9">
        <v>39.42</v>
      </c>
      <c r="K117" s="9">
        <v>192</v>
      </c>
      <c r="L117" s="9">
        <v>48976.04</v>
      </c>
      <c r="M117" s="9">
        <v>3380.88</v>
      </c>
      <c r="N117" s="9">
        <v>45.14</v>
      </c>
      <c r="O117" s="9">
        <v>725.49</v>
      </c>
      <c r="P117" s="9">
        <v>0</v>
      </c>
      <c r="Q117" s="9">
        <v>134589.53</v>
      </c>
      <c r="R117" s="9">
        <v>0</v>
      </c>
      <c r="S117" s="9">
        <v>14401.9</v>
      </c>
      <c r="T117" s="9">
        <v>460344.90000000014</v>
      </c>
    </row>
    <row r="118" spans="1:20" s="6" customFormat="1" x14ac:dyDescent="0.25">
      <c r="A118" s="5" t="s">
        <v>150</v>
      </c>
      <c r="B118" s="10" t="s">
        <v>22</v>
      </c>
      <c r="C118" s="11" t="s">
        <v>1</v>
      </c>
      <c r="D118" s="11" t="s">
        <v>2</v>
      </c>
      <c r="E118" s="11" t="s">
        <v>2</v>
      </c>
      <c r="F118" s="11">
        <v>2987.6</v>
      </c>
      <c r="G118" s="11">
        <v>166287.76</v>
      </c>
      <c r="H118" s="11">
        <v>17875.05</v>
      </c>
      <c r="I118" s="11">
        <v>54648.29</v>
      </c>
      <c r="J118" s="11">
        <v>74</v>
      </c>
      <c r="K118" s="11">
        <v>35</v>
      </c>
      <c r="L118" s="11">
        <v>44673.919999999998</v>
      </c>
      <c r="M118" s="11">
        <v>2585.0700000000002</v>
      </c>
      <c r="N118" s="11">
        <v>382.22</v>
      </c>
      <c r="O118" s="11">
        <v>974.4</v>
      </c>
      <c r="P118" s="11">
        <v>0</v>
      </c>
      <c r="Q118" s="11">
        <v>140094.47</v>
      </c>
      <c r="R118" s="11">
        <v>1.62</v>
      </c>
      <c r="S118" s="11">
        <v>16461.36</v>
      </c>
      <c r="T118" s="11">
        <v>447080.76</v>
      </c>
    </row>
    <row r="119" spans="1:20" s="6" customFormat="1" x14ac:dyDescent="0.25">
      <c r="A119" s="5" t="s">
        <v>151</v>
      </c>
      <c r="B119" s="10" t="s">
        <v>22</v>
      </c>
      <c r="C119" s="11" t="s">
        <v>3</v>
      </c>
      <c r="D119" s="11" t="s">
        <v>2</v>
      </c>
      <c r="E119" s="11" t="s">
        <v>2</v>
      </c>
      <c r="F119" s="11">
        <v>3086.1600000000003</v>
      </c>
      <c r="G119" s="11">
        <v>171355.5</v>
      </c>
      <c r="H119" s="11">
        <v>18849.86</v>
      </c>
      <c r="I119" s="11">
        <v>59415.34</v>
      </c>
      <c r="J119" s="11">
        <v>64</v>
      </c>
      <c r="K119" s="11">
        <v>27.51</v>
      </c>
      <c r="L119" s="11">
        <v>44811.51</v>
      </c>
      <c r="M119" s="11">
        <v>2572.98</v>
      </c>
      <c r="N119" s="11">
        <v>62.4</v>
      </c>
      <c r="O119" s="11">
        <v>929.4</v>
      </c>
      <c r="P119" s="11">
        <v>0</v>
      </c>
      <c r="Q119" s="11">
        <v>115980.18</v>
      </c>
      <c r="R119" s="11">
        <v>3.24</v>
      </c>
      <c r="S119" s="11">
        <v>19394.77</v>
      </c>
      <c r="T119" s="11">
        <v>436552.85000000003</v>
      </c>
    </row>
    <row r="120" spans="1:20" s="6" customFormat="1" x14ac:dyDescent="0.25">
      <c r="A120" s="5" t="s">
        <v>152</v>
      </c>
      <c r="B120" s="10" t="s">
        <v>22</v>
      </c>
      <c r="C120" s="11" t="s">
        <v>4</v>
      </c>
      <c r="D120" s="11" t="s">
        <v>2</v>
      </c>
      <c r="E120" s="11" t="s">
        <v>2</v>
      </c>
      <c r="F120" s="11">
        <v>2956.11</v>
      </c>
      <c r="G120" s="11">
        <v>180820.04</v>
      </c>
      <c r="H120" s="11">
        <v>11546.66</v>
      </c>
      <c r="I120" s="11">
        <v>36455.449999999997</v>
      </c>
      <c r="J120" s="11">
        <v>81.540000000000006</v>
      </c>
      <c r="K120" s="11">
        <v>49.71</v>
      </c>
      <c r="L120" s="11">
        <v>48429.65</v>
      </c>
      <c r="M120" s="11">
        <v>3060.9</v>
      </c>
      <c r="N120" s="11">
        <v>162.63</v>
      </c>
      <c r="O120" s="11">
        <v>903.06</v>
      </c>
      <c r="P120" s="11">
        <v>0</v>
      </c>
      <c r="Q120" s="11">
        <v>100700.92</v>
      </c>
      <c r="R120" s="11">
        <v>0</v>
      </c>
      <c r="S120" s="11">
        <v>16141.25</v>
      </c>
      <c r="T120" s="11">
        <v>401307.92</v>
      </c>
    </row>
    <row r="121" spans="1:20" s="6" customFormat="1" x14ac:dyDescent="0.25">
      <c r="A121" s="5" t="s">
        <v>153</v>
      </c>
      <c r="B121" s="10" t="s">
        <v>22</v>
      </c>
      <c r="C121" s="11" t="s">
        <v>5</v>
      </c>
      <c r="D121" s="11" t="s">
        <v>2</v>
      </c>
      <c r="E121" s="11" t="s">
        <v>2</v>
      </c>
      <c r="F121" s="11">
        <v>2861.73</v>
      </c>
      <c r="G121" s="11">
        <v>166012.57</v>
      </c>
      <c r="H121" s="11">
        <v>10519.18</v>
      </c>
      <c r="I121" s="11">
        <v>27980.1</v>
      </c>
      <c r="J121" s="11">
        <v>21</v>
      </c>
      <c r="K121" s="11">
        <v>18.02</v>
      </c>
      <c r="L121" s="11">
        <v>42476.45</v>
      </c>
      <c r="M121" s="11">
        <v>2288.14</v>
      </c>
      <c r="N121" s="11">
        <v>44.76</v>
      </c>
      <c r="O121" s="11">
        <v>618.77</v>
      </c>
      <c r="P121" s="11">
        <v>0</v>
      </c>
      <c r="Q121" s="11">
        <v>142485.75</v>
      </c>
      <c r="R121" s="11">
        <v>0</v>
      </c>
      <c r="S121" s="11">
        <v>11099.93</v>
      </c>
      <c r="T121" s="11">
        <v>406426.4</v>
      </c>
    </row>
    <row r="122" spans="1:20" s="6" customFormat="1" x14ac:dyDescent="0.25">
      <c r="A122" s="5" t="s">
        <v>154</v>
      </c>
      <c r="B122" s="10" t="s">
        <v>22</v>
      </c>
      <c r="C122" s="11" t="s">
        <v>6</v>
      </c>
      <c r="D122" s="11" t="s">
        <v>2</v>
      </c>
      <c r="E122" s="11" t="s">
        <v>2</v>
      </c>
      <c r="F122" s="11">
        <v>3089.04</v>
      </c>
      <c r="G122" s="11">
        <v>180072.03</v>
      </c>
      <c r="H122" s="11">
        <v>8925.2999999999993</v>
      </c>
      <c r="I122" s="11">
        <v>13522.62</v>
      </c>
      <c r="J122" s="11">
        <v>28</v>
      </c>
      <c r="K122" s="11">
        <v>25.1</v>
      </c>
      <c r="L122" s="11">
        <v>46725.51</v>
      </c>
      <c r="M122" s="11">
        <v>2608.02</v>
      </c>
      <c r="N122" s="11">
        <v>47.99</v>
      </c>
      <c r="O122" s="11">
        <v>760.97</v>
      </c>
      <c r="P122" s="11">
        <v>0</v>
      </c>
      <c r="Q122" s="11">
        <v>150836.21</v>
      </c>
      <c r="R122" s="11">
        <v>0</v>
      </c>
      <c r="S122" s="11">
        <v>9708.52</v>
      </c>
      <c r="T122" s="11">
        <v>416349.31</v>
      </c>
    </row>
    <row r="123" spans="1:20" s="6" customFormat="1" x14ac:dyDescent="0.25">
      <c r="A123" s="5" t="s">
        <v>155</v>
      </c>
      <c r="B123" s="10" t="s">
        <v>22</v>
      </c>
      <c r="C123" s="11" t="s">
        <v>7</v>
      </c>
      <c r="D123" s="11" t="s">
        <v>2</v>
      </c>
      <c r="E123" s="11" t="s">
        <v>2</v>
      </c>
      <c r="F123" s="11">
        <v>3156.02</v>
      </c>
      <c r="G123" s="11">
        <v>189948.85</v>
      </c>
      <c r="H123" s="11">
        <v>8700.65</v>
      </c>
      <c r="I123" s="11">
        <v>7308.93</v>
      </c>
      <c r="J123" s="11">
        <v>23</v>
      </c>
      <c r="K123" s="11">
        <v>24.59</v>
      </c>
      <c r="L123" s="11">
        <v>49181.04</v>
      </c>
      <c r="M123" s="11">
        <v>3201.04</v>
      </c>
      <c r="N123" s="11">
        <v>73.05</v>
      </c>
      <c r="O123" s="11">
        <v>567.61</v>
      </c>
      <c r="P123" s="11">
        <v>0</v>
      </c>
      <c r="Q123" s="11">
        <v>150115.97</v>
      </c>
      <c r="R123" s="11">
        <v>0</v>
      </c>
      <c r="S123" s="11">
        <v>6271.44</v>
      </c>
      <c r="T123" s="11">
        <v>418572.19</v>
      </c>
    </row>
    <row r="124" spans="1:20" s="6" customFormat="1" x14ac:dyDescent="0.25">
      <c r="A124" s="5" t="s">
        <v>156</v>
      </c>
      <c r="B124" s="10" t="s">
        <v>22</v>
      </c>
      <c r="C124" s="11" t="s">
        <v>8</v>
      </c>
      <c r="D124" s="11" t="s">
        <v>2</v>
      </c>
      <c r="E124" s="11" t="s">
        <v>2</v>
      </c>
      <c r="F124" s="11">
        <v>2730.72</v>
      </c>
      <c r="G124" s="11">
        <v>184720.38</v>
      </c>
      <c r="H124" s="11">
        <v>8408.6</v>
      </c>
      <c r="I124" s="11">
        <v>7349.22</v>
      </c>
      <c r="J124" s="11">
        <v>68.27</v>
      </c>
      <c r="K124" s="11">
        <v>31</v>
      </c>
      <c r="L124" s="11">
        <v>46422.11</v>
      </c>
      <c r="M124" s="11">
        <v>2571.54</v>
      </c>
      <c r="N124" s="11">
        <v>93.17</v>
      </c>
      <c r="O124" s="11">
        <v>438.12</v>
      </c>
      <c r="P124" s="11">
        <v>0</v>
      </c>
      <c r="Q124" s="11">
        <v>153724.57999999999</v>
      </c>
      <c r="R124" s="11">
        <v>0</v>
      </c>
      <c r="S124" s="11">
        <v>4763.68</v>
      </c>
      <c r="T124" s="11">
        <v>411321.39</v>
      </c>
    </row>
    <row r="125" spans="1:20" s="6" customFormat="1" x14ac:dyDescent="0.25">
      <c r="A125" s="5" t="s">
        <v>157</v>
      </c>
      <c r="B125" s="10" t="s">
        <v>22</v>
      </c>
      <c r="C125" s="11" t="s">
        <v>9</v>
      </c>
      <c r="D125" s="11" t="s">
        <v>2</v>
      </c>
      <c r="E125" s="11" t="s">
        <v>2</v>
      </c>
      <c r="F125" s="11">
        <v>2249.4100000000003</v>
      </c>
      <c r="G125" s="11">
        <v>160973.32</v>
      </c>
      <c r="H125" s="11">
        <v>8729.56</v>
      </c>
      <c r="I125" s="11">
        <v>13445.13</v>
      </c>
      <c r="J125" s="11">
        <v>0</v>
      </c>
      <c r="K125" s="11">
        <v>2.36</v>
      </c>
      <c r="L125" s="11">
        <v>39092.54</v>
      </c>
      <c r="M125" s="11">
        <v>2113.94</v>
      </c>
      <c r="N125" s="11">
        <v>90.94</v>
      </c>
      <c r="O125" s="11">
        <v>475.57</v>
      </c>
      <c r="P125" s="11">
        <v>0</v>
      </c>
      <c r="Q125" s="11">
        <v>156282.32</v>
      </c>
      <c r="R125" s="11">
        <v>0</v>
      </c>
      <c r="S125" s="11">
        <v>4196.09</v>
      </c>
      <c r="T125" s="11">
        <v>387651.18000000005</v>
      </c>
    </row>
    <row r="126" spans="1:20" s="6" customFormat="1" x14ac:dyDescent="0.25">
      <c r="A126" s="5" t="s">
        <v>158</v>
      </c>
      <c r="B126" s="10" t="s">
        <v>22</v>
      </c>
      <c r="C126" s="11" t="s">
        <v>10</v>
      </c>
      <c r="D126" s="11" t="s">
        <v>2</v>
      </c>
      <c r="E126" s="11" t="s">
        <v>2</v>
      </c>
      <c r="F126" s="11">
        <v>2565.0500000000002</v>
      </c>
      <c r="G126" s="11">
        <v>168639.54</v>
      </c>
      <c r="H126" s="11">
        <v>7012.55</v>
      </c>
      <c r="I126" s="11">
        <v>14885.97</v>
      </c>
      <c r="J126" s="11">
        <v>0</v>
      </c>
      <c r="K126" s="11">
        <v>31.3</v>
      </c>
      <c r="L126" s="11">
        <v>43479.46</v>
      </c>
      <c r="M126" s="11">
        <v>2320.0500000000002</v>
      </c>
      <c r="N126" s="11">
        <v>114.75</v>
      </c>
      <c r="O126" s="11">
        <v>442.18</v>
      </c>
      <c r="P126" s="11">
        <v>0</v>
      </c>
      <c r="Q126" s="11">
        <v>173958.57</v>
      </c>
      <c r="R126" s="11">
        <v>0</v>
      </c>
      <c r="S126" s="11">
        <v>4122.1099999999997</v>
      </c>
      <c r="T126" s="11">
        <v>417571.53</v>
      </c>
    </row>
    <row r="127" spans="1:20" s="6" customFormat="1" x14ac:dyDescent="0.25">
      <c r="A127" s="5" t="s">
        <v>159</v>
      </c>
      <c r="B127" s="10" t="s">
        <v>22</v>
      </c>
      <c r="C127" s="11" t="s">
        <v>11</v>
      </c>
      <c r="D127" s="11" t="s">
        <v>2</v>
      </c>
      <c r="E127" s="11" t="s">
        <v>2</v>
      </c>
      <c r="F127" s="11">
        <v>2923.39</v>
      </c>
      <c r="G127" s="11">
        <v>187249.05</v>
      </c>
      <c r="H127" s="11">
        <v>10976.39</v>
      </c>
      <c r="I127" s="11">
        <v>23469.55</v>
      </c>
      <c r="J127" s="11">
        <v>0</v>
      </c>
      <c r="K127" s="11">
        <v>21.36</v>
      </c>
      <c r="L127" s="11">
        <v>47061.71</v>
      </c>
      <c r="M127" s="11">
        <v>2774.31</v>
      </c>
      <c r="N127" s="11">
        <v>50.81</v>
      </c>
      <c r="O127" s="11">
        <v>613.83000000000004</v>
      </c>
      <c r="P127" s="11">
        <v>0</v>
      </c>
      <c r="Q127" s="11">
        <v>180917.39</v>
      </c>
      <c r="R127" s="11">
        <v>0</v>
      </c>
      <c r="S127" s="11">
        <v>6078.4</v>
      </c>
      <c r="T127" s="11">
        <v>462136.19</v>
      </c>
    </row>
    <row r="128" spans="1:20" s="6" customFormat="1" x14ac:dyDescent="0.25">
      <c r="A128" s="5" t="s">
        <v>160</v>
      </c>
      <c r="B128" s="10" t="s">
        <v>22</v>
      </c>
      <c r="C128" s="11" t="s">
        <v>12</v>
      </c>
      <c r="D128" s="11" t="s">
        <v>2</v>
      </c>
      <c r="E128" s="11" t="s">
        <v>2</v>
      </c>
      <c r="F128" s="11">
        <v>2702.52</v>
      </c>
      <c r="G128" s="11">
        <v>176606.09</v>
      </c>
      <c r="H128" s="11">
        <v>12009.98</v>
      </c>
      <c r="I128" s="11">
        <v>39935.599999999999</v>
      </c>
      <c r="J128" s="11">
        <v>0</v>
      </c>
      <c r="K128" s="11">
        <v>21.57</v>
      </c>
      <c r="L128" s="11">
        <v>44646.38</v>
      </c>
      <c r="M128" s="11">
        <v>2210.69</v>
      </c>
      <c r="N128" s="11">
        <v>37.15</v>
      </c>
      <c r="O128" s="11">
        <v>573.72</v>
      </c>
      <c r="P128" s="11">
        <v>0</v>
      </c>
      <c r="Q128" s="11">
        <v>131346.97</v>
      </c>
      <c r="R128" s="11">
        <v>0</v>
      </c>
      <c r="S128" s="11">
        <v>9508.73</v>
      </c>
      <c r="T128" s="11">
        <v>419599.4</v>
      </c>
    </row>
    <row r="129" spans="1:20" s="6" customFormat="1" x14ac:dyDescent="0.25">
      <c r="A129" s="5" t="s">
        <v>161</v>
      </c>
      <c r="B129" s="10" t="s">
        <v>22</v>
      </c>
      <c r="C129" s="11" t="s">
        <v>13</v>
      </c>
      <c r="D129" s="11" t="s">
        <v>2</v>
      </c>
      <c r="E129" s="11" t="s">
        <v>2</v>
      </c>
      <c r="F129" s="11">
        <v>2192.63</v>
      </c>
      <c r="G129" s="11">
        <v>182826.02</v>
      </c>
      <c r="H129" s="11">
        <v>12983.59</v>
      </c>
      <c r="I129" s="11">
        <v>51202.78</v>
      </c>
      <c r="J129" s="11">
        <v>0</v>
      </c>
      <c r="K129" s="11">
        <v>54.98</v>
      </c>
      <c r="L129" s="11">
        <v>47658.46</v>
      </c>
      <c r="M129" s="11">
        <v>2625.75</v>
      </c>
      <c r="N129" s="11">
        <v>42.6</v>
      </c>
      <c r="O129" s="11">
        <v>489.35</v>
      </c>
      <c r="P129" s="11">
        <v>0</v>
      </c>
      <c r="Q129" s="11">
        <v>168354.52</v>
      </c>
      <c r="R129" s="11">
        <v>0</v>
      </c>
      <c r="S129" s="11">
        <v>13893.54</v>
      </c>
      <c r="T129" s="11">
        <v>482324.21999999991</v>
      </c>
    </row>
    <row r="130" spans="1:20" s="6" customFormat="1" x14ac:dyDescent="0.25">
      <c r="A130" s="5" t="s">
        <v>162</v>
      </c>
      <c r="B130" s="8">
        <v>2013</v>
      </c>
      <c r="C130" s="9" t="s">
        <v>1</v>
      </c>
      <c r="D130" s="9" t="s">
        <v>2</v>
      </c>
      <c r="E130" s="9" t="s">
        <v>2</v>
      </c>
      <c r="F130" s="9">
        <v>211.5</v>
      </c>
      <c r="G130" s="9">
        <v>174895.25</v>
      </c>
      <c r="H130" s="9">
        <v>15117.04</v>
      </c>
      <c r="I130" s="9">
        <v>58686.22</v>
      </c>
      <c r="J130" s="9">
        <v>0</v>
      </c>
      <c r="K130" s="9">
        <v>20</v>
      </c>
      <c r="L130" s="9">
        <v>42785.090000000004</v>
      </c>
      <c r="M130" s="9">
        <v>1806.15</v>
      </c>
      <c r="N130" s="9">
        <v>35.26</v>
      </c>
      <c r="O130" s="9">
        <v>675</v>
      </c>
      <c r="P130" s="9">
        <v>0</v>
      </c>
      <c r="Q130" s="9">
        <v>116564.81</v>
      </c>
      <c r="R130" s="9">
        <v>0</v>
      </c>
      <c r="S130" s="9">
        <v>17200.099999999999</v>
      </c>
      <c r="T130" s="9">
        <v>427996.42</v>
      </c>
    </row>
    <row r="131" spans="1:20" s="6" customFormat="1" x14ac:dyDescent="0.25">
      <c r="A131" s="5" t="s">
        <v>163</v>
      </c>
      <c r="B131" s="8">
        <v>2013</v>
      </c>
      <c r="C131" s="9" t="s">
        <v>3</v>
      </c>
      <c r="D131" s="9" t="s">
        <v>2</v>
      </c>
      <c r="E131" s="9" t="s">
        <v>2</v>
      </c>
      <c r="F131" s="9">
        <v>214.47</v>
      </c>
      <c r="G131" s="9">
        <v>168480.36000000002</v>
      </c>
      <c r="H131" s="9">
        <v>14086.49</v>
      </c>
      <c r="I131" s="9">
        <v>48958.94</v>
      </c>
      <c r="J131" s="9">
        <v>0</v>
      </c>
      <c r="K131" s="9">
        <v>16</v>
      </c>
      <c r="L131" s="9">
        <v>41154.370000000003</v>
      </c>
      <c r="M131" s="9">
        <v>1920.6000000000001</v>
      </c>
      <c r="N131" s="9">
        <v>42.99</v>
      </c>
      <c r="O131" s="9">
        <v>515.62</v>
      </c>
      <c r="P131" s="9">
        <v>570.63</v>
      </c>
      <c r="Q131" s="9">
        <v>111207.46</v>
      </c>
      <c r="R131" s="9">
        <v>0</v>
      </c>
      <c r="S131" s="9">
        <v>15358.17</v>
      </c>
      <c r="T131" s="9">
        <v>402526.10000000003</v>
      </c>
    </row>
    <row r="132" spans="1:20" s="6" customFormat="1" x14ac:dyDescent="0.25">
      <c r="A132" s="5" t="s">
        <v>164</v>
      </c>
      <c r="B132" s="8">
        <v>2013</v>
      </c>
      <c r="C132" s="9" t="s">
        <v>4</v>
      </c>
      <c r="D132" s="9" t="s">
        <v>2</v>
      </c>
      <c r="E132" s="9" t="s">
        <v>2</v>
      </c>
      <c r="F132" s="9">
        <v>167.73999999999998</v>
      </c>
      <c r="G132" s="9">
        <v>178174.66</v>
      </c>
      <c r="H132" s="9">
        <v>12297.35</v>
      </c>
      <c r="I132" s="9">
        <v>46195.58</v>
      </c>
      <c r="J132" s="9">
        <v>25</v>
      </c>
      <c r="K132" s="9">
        <v>8</v>
      </c>
      <c r="L132" s="9">
        <v>44128.15</v>
      </c>
      <c r="M132" s="9">
        <v>2206.98</v>
      </c>
      <c r="N132" s="9">
        <v>52.910000000000004</v>
      </c>
      <c r="O132" s="9">
        <v>610.74</v>
      </c>
      <c r="P132" s="9">
        <v>0</v>
      </c>
      <c r="Q132" s="9">
        <v>117622.01000000001</v>
      </c>
      <c r="R132" s="9">
        <v>0</v>
      </c>
      <c r="S132" s="9">
        <v>15277.91</v>
      </c>
      <c r="T132" s="9">
        <v>416767.02999999997</v>
      </c>
    </row>
    <row r="133" spans="1:20" s="6" customFormat="1" x14ac:dyDescent="0.25">
      <c r="A133" s="5" t="s">
        <v>165</v>
      </c>
      <c r="B133" s="8">
        <v>2013</v>
      </c>
      <c r="C133" s="9" t="s">
        <v>5</v>
      </c>
      <c r="D133" s="9" t="s">
        <v>2</v>
      </c>
      <c r="E133" s="9" t="s">
        <v>2</v>
      </c>
      <c r="F133" s="9">
        <v>239.77</v>
      </c>
      <c r="G133" s="9">
        <v>182549.05000000002</v>
      </c>
      <c r="H133" s="9">
        <v>11078.74</v>
      </c>
      <c r="I133" s="9">
        <v>27905.21</v>
      </c>
      <c r="J133" s="9">
        <v>25</v>
      </c>
      <c r="K133" s="9">
        <v>16</v>
      </c>
      <c r="L133" s="9">
        <v>45105.75</v>
      </c>
      <c r="M133" s="9">
        <v>2190.62</v>
      </c>
      <c r="N133" s="9">
        <v>70.13</v>
      </c>
      <c r="O133" s="9">
        <v>731.71</v>
      </c>
      <c r="P133" s="9">
        <v>0</v>
      </c>
      <c r="Q133" s="9">
        <v>107945.33</v>
      </c>
      <c r="R133" s="9">
        <v>2</v>
      </c>
      <c r="S133" s="9">
        <v>13802.39</v>
      </c>
      <c r="T133" s="9">
        <v>391661.70000000007</v>
      </c>
    </row>
    <row r="134" spans="1:20" s="6" customFormat="1" x14ac:dyDescent="0.25">
      <c r="A134" s="5" t="s">
        <v>166</v>
      </c>
      <c r="B134" s="8">
        <v>2013</v>
      </c>
      <c r="C134" s="9" t="s">
        <v>6</v>
      </c>
      <c r="D134" s="9" t="s">
        <v>2</v>
      </c>
      <c r="E134" s="9" t="s">
        <v>2</v>
      </c>
      <c r="F134" s="9">
        <v>210.95000000000002</v>
      </c>
      <c r="G134" s="9">
        <v>180485.52</v>
      </c>
      <c r="H134" s="9">
        <v>8554.57</v>
      </c>
      <c r="I134" s="9">
        <v>13169.62</v>
      </c>
      <c r="J134" s="9">
        <v>0</v>
      </c>
      <c r="K134" s="9">
        <v>16</v>
      </c>
      <c r="L134" s="9">
        <v>44532.88</v>
      </c>
      <c r="M134" s="9">
        <v>2346.48</v>
      </c>
      <c r="N134" s="9">
        <v>56.550000000000004</v>
      </c>
      <c r="O134" s="9">
        <v>571.21</v>
      </c>
      <c r="P134" s="9">
        <v>0</v>
      </c>
      <c r="Q134" s="9">
        <v>113367.06000000001</v>
      </c>
      <c r="R134" s="9">
        <v>0</v>
      </c>
      <c r="S134" s="9">
        <v>9570.75</v>
      </c>
      <c r="T134" s="9">
        <v>372881.58999999997</v>
      </c>
    </row>
    <row r="135" spans="1:20" s="6" customFormat="1" x14ac:dyDescent="0.25">
      <c r="A135" s="5" t="s">
        <v>167</v>
      </c>
      <c r="B135" s="8">
        <v>2013</v>
      </c>
      <c r="C135" s="9" t="s">
        <v>7</v>
      </c>
      <c r="D135" s="9" t="s">
        <v>2</v>
      </c>
      <c r="E135" s="9" t="s">
        <v>2</v>
      </c>
      <c r="F135" s="9">
        <v>177.84</v>
      </c>
      <c r="G135" s="9">
        <v>180933.2</v>
      </c>
      <c r="H135" s="9">
        <v>7934.46</v>
      </c>
      <c r="I135" s="9">
        <v>7914.28</v>
      </c>
      <c r="J135" s="9">
        <v>0.03</v>
      </c>
      <c r="K135" s="9">
        <v>16</v>
      </c>
      <c r="L135" s="9">
        <v>44484.83</v>
      </c>
      <c r="M135" s="9">
        <v>2290.42</v>
      </c>
      <c r="N135" s="9">
        <v>71.100000000000009</v>
      </c>
      <c r="O135" s="9">
        <v>429.1</v>
      </c>
      <c r="P135" s="9">
        <v>0</v>
      </c>
      <c r="Q135" s="9">
        <v>140426.4</v>
      </c>
      <c r="R135" s="9">
        <v>0</v>
      </c>
      <c r="S135" s="9">
        <v>5900.76</v>
      </c>
      <c r="T135" s="9">
        <v>390578.42</v>
      </c>
    </row>
    <row r="136" spans="1:20" s="6" customFormat="1" x14ac:dyDescent="0.25">
      <c r="A136" s="5" t="s">
        <v>168</v>
      </c>
      <c r="B136" s="8">
        <v>2013</v>
      </c>
      <c r="C136" s="9" t="s">
        <v>8</v>
      </c>
      <c r="D136" s="9" t="s">
        <v>2</v>
      </c>
      <c r="E136" s="9" t="s">
        <v>2</v>
      </c>
      <c r="F136" s="9">
        <v>168.11</v>
      </c>
      <c r="G136" s="9">
        <v>187804</v>
      </c>
      <c r="H136" s="9">
        <v>7995.59</v>
      </c>
      <c r="I136" s="9">
        <v>6732.17</v>
      </c>
      <c r="J136" s="9">
        <v>0</v>
      </c>
      <c r="K136" s="9">
        <v>20</v>
      </c>
      <c r="L136" s="9">
        <v>45941.24</v>
      </c>
      <c r="M136" s="9">
        <v>2420.5300000000002</v>
      </c>
      <c r="N136" s="9">
        <v>74.150000000000006</v>
      </c>
      <c r="O136" s="9">
        <v>581.66999999999996</v>
      </c>
      <c r="P136" s="9">
        <v>0</v>
      </c>
      <c r="Q136" s="9">
        <v>152031.59</v>
      </c>
      <c r="R136" s="9">
        <v>0</v>
      </c>
      <c r="S136" s="9">
        <v>5246.58</v>
      </c>
      <c r="T136" s="9">
        <v>409015.63000000006</v>
      </c>
    </row>
    <row r="137" spans="1:20" s="6" customFormat="1" x14ac:dyDescent="0.25">
      <c r="A137" s="5" t="s">
        <v>169</v>
      </c>
      <c r="B137" s="8">
        <v>2013</v>
      </c>
      <c r="C137" s="9" t="s">
        <v>9</v>
      </c>
      <c r="D137" s="9" t="s">
        <v>2</v>
      </c>
      <c r="E137" s="9" t="s">
        <v>2</v>
      </c>
      <c r="F137" s="9">
        <v>171.68</v>
      </c>
      <c r="G137" s="9">
        <v>154884.76</v>
      </c>
      <c r="H137" s="9">
        <v>6744.87</v>
      </c>
      <c r="I137" s="9">
        <v>5598.39</v>
      </c>
      <c r="J137" s="9">
        <v>139.47</v>
      </c>
      <c r="K137" s="9">
        <v>19.53</v>
      </c>
      <c r="L137" s="9">
        <v>37040.19</v>
      </c>
      <c r="M137" s="9">
        <v>1996.06</v>
      </c>
      <c r="N137" s="9">
        <v>80.210000000000008</v>
      </c>
      <c r="O137" s="9">
        <v>357.81</v>
      </c>
      <c r="P137" s="9">
        <v>0</v>
      </c>
      <c r="Q137" s="9">
        <v>154018.85999999999</v>
      </c>
      <c r="R137" s="9">
        <v>0</v>
      </c>
      <c r="S137" s="9">
        <v>3730.53</v>
      </c>
      <c r="T137" s="9">
        <v>364782.36000000004</v>
      </c>
    </row>
    <row r="138" spans="1:20" s="6" customFormat="1" x14ac:dyDescent="0.25">
      <c r="A138" s="5" t="s">
        <v>170</v>
      </c>
      <c r="B138" s="8">
        <v>2013</v>
      </c>
      <c r="C138" s="9" t="s">
        <v>10</v>
      </c>
      <c r="D138" s="9" t="s">
        <v>2</v>
      </c>
      <c r="E138" s="9" t="s">
        <v>2</v>
      </c>
      <c r="F138" s="9">
        <v>159.87</v>
      </c>
      <c r="G138" s="9">
        <v>169836.43</v>
      </c>
      <c r="H138" s="9">
        <v>7434.95</v>
      </c>
      <c r="I138" s="9">
        <v>9387.9500000000007</v>
      </c>
      <c r="J138" s="9">
        <v>30.36</v>
      </c>
      <c r="K138" s="9">
        <v>16</v>
      </c>
      <c r="L138" s="9">
        <v>41711.5</v>
      </c>
      <c r="M138" s="9">
        <v>2106.5500000000002</v>
      </c>
      <c r="N138" s="9">
        <v>70.7</v>
      </c>
      <c r="O138" s="9">
        <v>468.88</v>
      </c>
      <c r="P138" s="9">
        <v>0</v>
      </c>
      <c r="Q138" s="9">
        <v>114898.78000000001</v>
      </c>
      <c r="R138" s="9">
        <v>0</v>
      </c>
      <c r="S138" s="9">
        <v>4528.72</v>
      </c>
      <c r="T138" s="9">
        <v>350650.69</v>
      </c>
    </row>
    <row r="139" spans="1:20" s="6" customFormat="1" x14ac:dyDescent="0.25">
      <c r="A139" s="5" t="s">
        <v>171</v>
      </c>
      <c r="B139" s="8">
        <v>2013</v>
      </c>
      <c r="C139" s="9" t="s">
        <v>11</v>
      </c>
      <c r="D139" s="9" t="s">
        <v>2</v>
      </c>
      <c r="E139" s="9" t="s">
        <v>2</v>
      </c>
      <c r="F139" s="9">
        <v>148.71</v>
      </c>
      <c r="G139" s="9">
        <v>186959.62</v>
      </c>
      <c r="H139" s="9">
        <v>10118.93</v>
      </c>
      <c r="I139" s="9">
        <v>23224.71</v>
      </c>
      <c r="J139" s="9">
        <v>0.03</v>
      </c>
      <c r="K139" s="9">
        <v>16</v>
      </c>
      <c r="L139" s="9">
        <v>45964.72</v>
      </c>
      <c r="M139" s="9">
        <v>2322.14</v>
      </c>
      <c r="N139" s="9">
        <v>43</v>
      </c>
      <c r="O139" s="9">
        <v>446.74</v>
      </c>
      <c r="P139" s="9">
        <v>0</v>
      </c>
      <c r="Q139" s="9">
        <v>133529.1</v>
      </c>
      <c r="R139" s="9">
        <v>0</v>
      </c>
      <c r="S139" s="9">
        <v>5747.65</v>
      </c>
      <c r="T139" s="9">
        <v>408521.35</v>
      </c>
    </row>
    <row r="140" spans="1:20" s="6" customFormat="1" x14ac:dyDescent="0.25">
      <c r="A140" s="5" t="s">
        <v>172</v>
      </c>
      <c r="B140" s="8">
        <v>2013</v>
      </c>
      <c r="C140" s="9" t="s">
        <v>12</v>
      </c>
      <c r="D140" s="9" t="s">
        <v>2</v>
      </c>
      <c r="E140" s="9" t="s">
        <v>2</v>
      </c>
      <c r="F140" s="9">
        <v>59.31</v>
      </c>
      <c r="G140" s="9">
        <v>174376.25</v>
      </c>
      <c r="H140" s="9">
        <v>11606.960000000001</v>
      </c>
      <c r="I140" s="9">
        <v>35966.1</v>
      </c>
      <c r="J140" s="9">
        <v>0</v>
      </c>
      <c r="K140" s="9">
        <v>17</v>
      </c>
      <c r="L140" s="9">
        <v>42770.92</v>
      </c>
      <c r="M140" s="9">
        <v>2208.0700000000002</v>
      </c>
      <c r="N140" s="9">
        <v>43.18</v>
      </c>
      <c r="O140" s="9">
        <v>477.71000000000004</v>
      </c>
      <c r="P140" s="9">
        <v>0</v>
      </c>
      <c r="Q140" s="9">
        <v>108697.28</v>
      </c>
      <c r="R140" s="9">
        <v>0</v>
      </c>
      <c r="S140" s="9">
        <v>8432.98</v>
      </c>
      <c r="T140" s="9">
        <v>384655.75999999995</v>
      </c>
    </row>
    <row r="141" spans="1:20" s="6" customFormat="1" x14ac:dyDescent="0.25">
      <c r="A141" s="5" t="s">
        <v>173</v>
      </c>
      <c r="B141" s="10">
        <v>2013</v>
      </c>
      <c r="C141" s="11" t="s">
        <v>13</v>
      </c>
      <c r="D141" s="11" t="s">
        <v>2</v>
      </c>
      <c r="E141" s="11" t="s">
        <v>2</v>
      </c>
      <c r="F141" s="11">
        <v>52.61</v>
      </c>
      <c r="G141" s="11">
        <v>181021.79</v>
      </c>
      <c r="H141" s="11">
        <v>13180.77</v>
      </c>
      <c r="I141" s="11">
        <v>53255.78</v>
      </c>
      <c r="J141" s="11">
        <v>13.13</v>
      </c>
      <c r="K141" s="11">
        <v>16</v>
      </c>
      <c r="L141" s="11">
        <v>45054.28</v>
      </c>
      <c r="M141" s="11">
        <v>2386.5100000000002</v>
      </c>
      <c r="N141" s="11">
        <v>52.74</v>
      </c>
      <c r="O141" s="11">
        <v>403.22</v>
      </c>
      <c r="P141" s="11">
        <v>0</v>
      </c>
      <c r="Q141" s="11">
        <v>146343.15</v>
      </c>
      <c r="R141" s="11">
        <v>0</v>
      </c>
      <c r="S141" s="11">
        <v>13164.19</v>
      </c>
      <c r="T141" s="11">
        <v>454944.17</v>
      </c>
    </row>
    <row r="142" spans="1:20" s="6" customFormat="1" x14ac:dyDescent="0.25">
      <c r="A142" s="5" t="s">
        <v>174</v>
      </c>
      <c r="B142" s="10">
        <v>2014</v>
      </c>
      <c r="C142" s="11" t="s">
        <v>1</v>
      </c>
      <c r="D142" s="11" t="s">
        <v>2</v>
      </c>
      <c r="E142" s="11" t="s">
        <v>2</v>
      </c>
      <c r="F142" s="11">
        <v>71.790000000000006</v>
      </c>
      <c r="G142" s="11">
        <v>171234.95</v>
      </c>
      <c r="H142" s="11">
        <v>10169.89</v>
      </c>
      <c r="I142" s="11">
        <v>51438.080000000002</v>
      </c>
      <c r="J142" s="11">
        <v>0.1</v>
      </c>
      <c r="K142" s="11">
        <v>16</v>
      </c>
      <c r="L142" s="11">
        <v>41812.879999999997</v>
      </c>
      <c r="M142" s="11">
        <v>1949.56</v>
      </c>
      <c r="N142" s="11">
        <v>31.080000000000002</v>
      </c>
      <c r="O142" s="11">
        <v>556.21</v>
      </c>
      <c r="P142" s="11">
        <v>0</v>
      </c>
      <c r="Q142" s="11">
        <v>115285.29</v>
      </c>
      <c r="R142" s="11">
        <v>0</v>
      </c>
      <c r="S142" s="11">
        <v>16066.19</v>
      </c>
      <c r="T142" s="11">
        <v>408632.02</v>
      </c>
    </row>
    <row r="143" spans="1:20" s="6" customFormat="1" x14ac:dyDescent="0.25">
      <c r="A143" s="5" t="s">
        <v>175</v>
      </c>
      <c r="B143" s="10">
        <v>2014</v>
      </c>
      <c r="C143" s="11" t="s">
        <v>3</v>
      </c>
      <c r="D143" s="11" t="s">
        <v>2</v>
      </c>
      <c r="E143" s="11" t="s">
        <v>2</v>
      </c>
      <c r="F143" s="11">
        <v>92.97</v>
      </c>
      <c r="G143" s="11">
        <v>165646.35</v>
      </c>
      <c r="H143" s="11">
        <v>11597.51</v>
      </c>
      <c r="I143" s="11">
        <v>47330.73</v>
      </c>
      <c r="J143" s="11">
        <v>0</v>
      </c>
      <c r="K143" s="11">
        <v>8</v>
      </c>
      <c r="L143" s="11">
        <v>39356.53</v>
      </c>
      <c r="M143" s="11">
        <v>1939.4</v>
      </c>
      <c r="N143" s="11">
        <v>27.580000000000002</v>
      </c>
      <c r="O143" s="11">
        <v>465.40000000000003</v>
      </c>
      <c r="P143" s="11">
        <v>0</v>
      </c>
      <c r="Q143" s="11">
        <v>106586.25</v>
      </c>
      <c r="R143" s="11">
        <v>0</v>
      </c>
      <c r="S143" s="11">
        <v>15177.36</v>
      </c>
      <c r="T143" s="11">
        <v>388228.08</v>
      </c>
    </row>
    <row r="144" spans="1:20" s="6" customFormat="1" x14ac:dyDescent="0.25">
      <c r="A144" s="5" t="s">
        <v>176</v>
      </c>
      <c r="B144" s="8">
        <v>2014</v>
      </c>
      <c r="C144" s="9" t="s">
        <v>4</v>
      </c>
      <c r="D144" s="9" t="s">
        <v>2</v>
      </c>
      <c r="E144" s="9" t="s">
        <v>2</v>
      </c>
      <c r="F144" s="9">
        <v>75.48</v>
      </c>
      <c r="G144" s="9">
        <v>181664.24</v>
      </c>
      <c r="H144" s="9">
        <v>10461.85</v>
      </c>
      <c r="I144" s="9">
        <v>34475.520000000004</v>
      </c>
      <c r="J144" s="9">
        <v>0</v>
      </c>
      <c r="K144" s="9">
        <v>32.71</v>
      </c>
      <c r="L144" s="9">
        <v>44418.3</v>
      </c>
      <c r="M144" s="9">
        <v>2265.73</v>
      </c>
      <c r="N144" s="9">
        <v>50.61</v>
      </c>
      <c r="O144" s="9">
        <v>504.26</v>
      </c>
      <c r="P144" s="9">
        <v>0</v>
      </c>
      <c r="Q144" s="9">
        <v>101122.81000000001</v>
      </c>
      <c r="R144" s="9">
        <v>2.89</v>
      </c>
      <c r="S144" s="9">
        <v>13485.7</v>
      </c>
      <c r="T144" s="9">
        <v>388560.1</v>
      </c>
    </row>
    <row r="145" spans="1:20" s="6" customFormat="1" x14ac:dyDescent="0.25">
      <c r="A145" s="5" t="s">
        <v>177</v>
      </c>
      <c r="B145" s="8">
        <v>2014</v>
      </c>
      <c r="C145" s="9" t="s">
        <v>5</v>
      </c>
      <c r="D145" s="9" t="s">
        <v>2</v>
      </c>
      <c r="E145" s="9" t="s">
        <v>2</v>
      </c>
      <c r="F145" s="9">
        <v>63.440000000000005</v>
      </c>
      <c r="G145" s="9">
        <v>177232</v>
      </c>
      <c r="H145" s="9">
        <v>7778.6</v>
      </c>
      <c r="I145" s="9">
        <v>18199.22</v>
      </c>
      <c r="J145" s="9">
        <v>0</v>
      </c>
      <c r="K145" s="9">
        <v>17</v>
      </c>
      <c r="L145" s="9">
        <v>42912.44</v>
      </c>
      <c r="M145" s="9">
        <v>2240.44</v>
      </c>
      <c r="N145" s="9">
        <v>41.43</v>
      </c>
      <c r="O145" s="9">
        <v>507.91</v>
      </c>
      <c r="P145" s="9">
        <v>0</v>
      </c>
      <c r="Q145" s="9">
        <v>112727.35</v>
      </c>
      <c r="R145" s="9">
        <v>0</v>
      </c>
      <c r="S145" s="9">
        <v>9547.17</v>
      </c>
      <c r="T145" s="9">
        <v>371267</v>
      </c>
    </row>
    <row r="146" spans="1:20" s="6" customFormat="1" x14ac:dyDescent="0.25">
      <c r="A146" s="5" t="s">
        <v>178</v>
      </c>
      <c r="B146" s="8">
        <v>2014</v>
      </c>
      <c r="C146" s="9" t="s">
        <v>6</v>
      </c>
      <c r="D146" s="9" t="s">
        <v>2</v>
      </c>
      <c r="E146" s="9" t="s">
        <v>2</v>
      </c>
      <c r="F146" s="9">
        <v>48.300000000000004</v>
      </c>
      <c r="G146" s="9">
        <v>180988.51</v>
      </c>
      <c r="H146" s="9">
        <v>6380.07</v>
      </c>
      <c r="I146" s="9">
        <v>7798.42</v>
      </c>
      <c r="J146" s="9">
        <v>0</v>
      </c>
      <c r="K146" s="9">
        <v>15</v>
      </c>
      <c r="L146" s="9">
        <v>43884.6</v>
      </c>
      <c r="M146" s="9">
        <v>2197.5500000000002</v>
      </c>
      <c r="N146" s="9">
        <v>57.04</v>
      </c>
      <c r="O146" s="9">
        <v>528.79</v>
      </c>
      <c r="P146" s="9">
        <v>0</v>
      </c>
      <c r="Q146" s="9">
        <v>135841.82999999999</v>
      </c>
      <c r="R146" s="9">
        <v>0</v>
      </c>
      <c r="S146" s="9">
        <v>6643.47</v>
      </c>
      <c r="T146" s="9">
        <v>384383.57999999996</v>
      </c>
    </row>
    <row r="147" spans="1:20" s="6" customFormat="1" x14ac:dyDescent="0.25">
      <c r="A147" s="5" t="s">
        <v>179</v>
      </c>
      <c r="B147" s="8">
        <v>2014</v>
      </c>
      <c r="C147" s="9" t="s">
        <v>7</v>
      </c>
      <c r="D147" s="9" t="s">
        <v>2</v>
      </c>
      <c r="E147" s="9" t="s">
        <v>2</v>
      </c>
      <c r="F147" s="9">
        <v>52.88</v>
      </c>
      <c r="G147" s="9">
        <v>179083.04</v>
      </c>
      <c r="H147" s="9">
        <v>7146.56</v>
      </c>
      <c r="I147" s="9">
        <v>7610.88</v>
      </c>
      <c r="J147" s="9">
        <v>0</v>
      </c>
      <c r="K147" s="9">
        <v>16</v>
      </c>
      <c r="L147" s="9">
        <v>42948.79</v>
      </c>
      <c r="M147" s="9">
        <v>2263.9700000000003</v>
      </c>
      <c r="N147" s="9">
        <v>42.89</v>
      </c>
      <c r="O147" s="9">
        <v>534.18000000000006</v>
      </c>
      <c r="P147" s="9">
        <v>0</v>
      </c>
      <c r="Q147" s="9">
        <v>116132.42</v>
      </c>
      <c r="R147" s="9">
        <v>0</v>
      </c>
      <c r="S147" s="9">
        <v>4664.9799999999996</v>
      </c>
      <c r="T147" s="9">
        <v>360496.59</v>
      </c>
    </row>
    <row r="148" spans="1:20" s="6" customFormat="1" x14ac:dyDescent="0.25">
      <c r="A148" s="5" t="s">
        <v>180</v>
      </c>
      <c r="B148" s="8">
        <v>2014</v>
      </c>
      <c r="C148" s="9" t="s">
        <v>8</v>
      </c>
      <c r="D148" s="9" t="s">
        <v>2</v>
      </c>
      <c r="E148" s="9" t="s">
        <v>2</v>
      </c>
      <c r="F148" s="9">
        <v>68.72</v>
      </c>
      <c r="G148" s="9">
        <v>191528.07</v>
      </c>
      <c r="H148" s="9">
        <v>7105.29</v>
      </c>
      <c r="I148" s="9">
        <v>7890.59</v>
      </c>
      <c r="J148" s="9">
        <v>0</v>
      </c>
      <c r="K148" s="9">
        <v>17</v>
      </c>
      <c r="L148" s="9">
        <v>45005.18</v>
      </c>
      <c r="M148" s="9">
        <v>2428.25</v>
      </c>
      <c r="N148" s="9">
        <v>51.46</v>
      </c>
      <c r="O148" s="9">
        <v>265.47000000000003</v>
      </c>
      <c r="P148" s="9">
        <v>0</v>
      </c>
      <c r="Q148" s="9">
        <v>140301.84000000003</v>
      </c>
      <c r="R148" s="9">
        <v>0</v>
      </c>
      <c r="S148" s="9">
        <v>4860.4399999999996</v>
      </c>
      <c r="T148" s="9">
        <v>399522.31000000006</v>
      </c>
    </row>
    <row r="149" spans="1:20" s="6" customFormat="1" x14ac:dyDescent="0.25">
      <c r="A149" s="5" t="s">
        <v>181</v>
      </c>
      <c r="B149" s="8">
        <v>2014</v>
      </c>
      <c r="C149" s="9" t="s">
        <v>9</v>
      </c>
      <c r="D149" s="9" t="s">
        <v>2</v>
      </c>
      <c r="E149" s="9" t="s">
        <v>2</v>
      </c>
      <c r="F149" s="9">
        <v>15</v>
      </c>
      <c r="G149" s="9">
        <v>154177.03</v>
      </c>
      <c r="H149" s="9">
        <v>6250.85</v>
      </c>
      <c r="I149" s="9">
        <v>5810.38</v>
      </c>
      <c r="J149" s="9">
        <v>0</v>
      </c>
      <c r="K149" s="9">
        <v>0</v>
      </c>
      <c r="L149" s="9">
        <v>35812.559999999998</v>
      </c>
      <c r="M149" s="9">
        <v>1948.14</v>
      </c>
      <c r="N149" s="9">
        <v>33.31</v>
      </c>
      <c r="O149" s="9">
        <v>233.9</v>
      </c>
      <c r="P149" s="9">
        <v>0</v>
      </c>
      <c r="Q149" s="9">
        <v>139180.87999999998</v>
      </c>
      <c r="R149" s="9">
        <v>0</v>
      </c>
      <c r="S149" s="9">
        <v>3409.62</v>
      </c>
      <c r="T149" s="9">
        <v>346871.67</v>
      </c>
    </row>
    <row r="150" spans="1:20" s="6" customFormat="1" x14ac:dyDescent="0.25">
      <c r="A150" s="5" t="s">
        <v>182</v>
      </c>
      <c r="B150" s="8">
        <v>2014</v>
      </c>
      <c r="C150" s="9" t="s">
        <v>10</v>
      </c>
      <c r="D150" s="9" t="s">
        <v>2</v>
      </c>
      <c r="E150" s="9" t="s">
        <v>2</v>
      </c>
      <c r="F150" s="9">
        <v>56.81</v>
      </c>
      <c r="G150" s="9">
        <v>182029.71</v>
      </c>
      <c r="H150" s="9">
        <v>8027.81</v>
      </c>
      <c r="I150" s="9">
        <v>10884.7</v>
      </c>
      <c r="J150" s="9">
        <v>0</v>
      </c>
      <c r="K150" s="9">
        <v>17</v>
      </c>
      <c r="L150" s="9">
        <v>42767.17</v>
      </c>
      <c r="M150" s="9">
        <v>2221.46</v>
      </c>
      <c r="N150" s="9">
        <v>46.02</v>
      </c>
      <c r="O150" s="9">
        <v>401.93</v>
      </c>
      <c r="P150" s="9">
        <v>0</v>
      </c>
      <c r="Q150" s="9">
        <v>113295.93000000001</v>
      </c>
      <c r="R150" s="9">
        <v>0</v>
      </c>
      <c r="S150" s="9">
        <v>4437.12</v>
      </c>
      <c r="T150" s="9">
        <v>364185.66000000003</v>
      </c>
    </row>
    <row r="151" spans="1:20" s="6" customFormat="1" x14ac:dyDescent="0.25">
      <c r="A151" s="5" t="s">
        <v>183</v>
      </c>
      <c r="B151" s="8">
        <v>2014</v>
      </c>
      <c r="C151" s="9" t="s">
        <v>11</v>
      </c>
      <c r="D151" s="9" t="s">
        <v>2</v>
      </c>
      <c r="E151" s="9" t="s">
        <v>2</v>
      </c>
      <c r="F151" s="9">
        <v>52.78</v>
      </c>
      <c r="G151" s="9">
        <v>195447.44</v>
      </c>
      <c r="H151" s="9">
        <v>9479.11</v>
      </c>
      <c r="I151" s="9">
        <v>18487.37</v>
      </c>
      <c r="J151" s="9">
        <v>0</v>
      </c>
      <c r="K151" s="9">
        <v>0</v>
      </c>
      <c r="L151" s="9">
        <v>45887.700000000004</v>
      </c>
      <c r="M151" s="9">
        <v>2373.4900000000002</v>
      </c>
      <c r="N151" s="9">
        <v>43.1</v>
      </c>
      <c r="O151" s="9">
        <v>333.12</v>
      </c>
      <c r="P151" s="9">
        <v>0</v>
      </c>
      <c r="Q151" s="9">
        <v>132950.10999999999</v>
      </c>
      <c r="R151" s="9">
        <v>0</v>
      </c>
      <c r="S151" s="9">
        <v>5317.79</v>
      </c>
      <c r="T151" s="9">
        <v>410372.00999999995</v>
      </c>
    </row>
    <row r="152" spans="1:20" s="6" customFormat="1" x14ac:dyDescent="0.25">
      <c r="A152" s="5" t="s">
        <v>184</v>
      </c>
      <c r="B152" s="8">
        <v>2014</v>
      </c>
      <c r="C152" s="9" t="s">
        <v>12</v>
      </c>
      <c r="D152" s="9" t="s">
        <v>2</v>
      </c>
      <c r="E152" s="9" t="s">
        <v>2</v>
      </c>
      <c r="F152" s="9">
        <v>39.950000000000003</v>
      </c>
      <c r="G152" s="9">
        <v>178353.91</v>
      </c>
      <c r="H152" s="9">
        <v>9625.09</v>
      </c>
      <c r="I152" s="9">
        <v>29303.83</v>
      </c>
      <c r="J152" s="9">
        <v>0</v>
      </c>
      <c r="K152" s="9">
        <v>0</v>
      </c>
      <c r="L152" s="9">
        <v>41772.01</v>
      </c>
      <c r="M152" s="9">
        <v>2157.6</v>
      </c>
      <c r="N152" s="9">
        <v>30.46</v>
      </c>
      <c r="O152" s="9">
        <v>321.10000000000002</v>
      </c>
      <c r="P152" s="9">
        <v>0</v>
      </c>
      <c r="Q152" s="9">
        <v>120546.74</v>
      </c>
      <c r="R152" s="9">
        <v>0</v>
      </c>
      <c r="S152" s="9">
        <v>7411.8</v>
      </c>
      <c r="T152" s="9">
        <v>389562.49</v>
      </c>
    </row>
    <row r="153" spans="1:20" s="6" customFormat="1" x14ac:dyDescent="0.25">
      <c r="A153" s="5" t="s">
        <v>185</v>
      </c>
      <c r="B153" s="8">
        <v>2014</v>
      </c>
      <c r="C153" s="9" t="s">
        <v>13</v>
      </c>
      <c r="D153" s="9" t="s">
        <v>2</v>
      </c>
      <c r="E153" s="9" t="s">
        <v>2</v>
      </c>
      <c r="F153" s="9">
        <v>31.87</v>
      </c>
      <c r="G153" s="9">
        <v>193032.92</v>
      </c>
      <c r="H153" s="9">
        <v>12556.960000000001</v>
      </c>
      <c r="I153" s="9">
        <v>47064.32</v>
      </c>
      <c r="J153" s="9">
        <v>0</v>
      </c>
      <c r="K153" s="9">
        <v>0</v>
      </c>
      <c r="L153" s="9">
        <v>46107.47</v>
      </c>
      <c r="M153" s="9">
        <v>2502.13</v>
      </c>
      <c r="N153" s="9">
        <v>35.04</v>
      </c>
      <c r="O153" s="9">
        <v>218.66</v>
      </c>
      <c r="P153" s="9">
        <v>0</v>
      </c>
      <c r="Q153" s="9">
        <v>115617.05</v>
      </c>
      <c r="R153" s="9">
        <v>0</v>
      </c>
      <c r="S153" s="9">
        <v>11343.59</v>
      </c>
      <c r="T153" s="9">
        <v>428510.01</v>
      </c>
    </row>
    <row r="154" spans="1:20" s="6" customFormat="1" x14ac:dyDescent="0.25">
      <c r="A154" s="5" t="s">
        <v>186</v>
      </c>
      <c r="B154" s="10">
        <v>2015</v>
      </c>
      <c r="C154" s="11" t="s">
        <v>1</v>
      </c>
      <c r="D154" s="11" t="s">
        <v>2</v>
      </c>
      <c r="E154" s="11" t="s">
        <v>2</v>
      </c>
      <c r="F154" s="11">
        <v>48.14</v>
      </c>
      <c r="G154" s="11">
        <v>177304.81</v>
      </c>
      <c r="H154" s="11">
        <v>13468.2</v>
      </c>
      <c r="I154" s="11">
        <v>50312.06</v>
      </c>
      <c r="J154" s="11">
        <v>510.68</v>
      </c>
      <c r="K154" s="11">
        <v>0</v>
      </c>
      <c r="L154" s="11">
        <v>41739.14</v>
      </c>
      <c r="M154" s="11">
        <v>2196.69</v>
      </c>
      <c r="N154" s="11">
        <v>38.11</v>
      </c>
      <c r="O154" s="11">
        <v>245.54</v>
      </c>
      <c r="P154" s="11">
        <v>356.42</v>
      </c>
      <c r="Q154" s="11">
        <v>92488.19</v>
      </c>
      <c r="R154" s="11">
        <v>0</v>
      </c>
      <c r="S154" s="11">
        <v>14633.36</v>
      </c>
      <c r="T154" s="11">
        <v>393341.33999999997</v>
      </c>
    </row>
    <row r="155" spans="1:20" s="6" customFormat="1" x14ac:dyDescent="0.25">
      <c r="A155" s="5" t="s">
        <v>187</v>
      </c>
      <c r="B155" s="10">
        <v>2015</v>
      </c>
      <c r="C155" s="11" t="s">
        <v>3</v>
      </c>
      <c r="D155" s="11" t="s">
        <v>2</v>
      </c>
      <c r="E155" s="11" t="s">
        <v>2</v>
      </c>
      <c r="F155" s="11">
        <v>26.91</v>
      </c>
      <c r="G155" s="11">
        <v>172854.24</v>
      </c>
      <c r="H155" s="11">
        <v>12191.58</v>
      </c>
      <c r="I155" s="11">
        <v>48086.09</v>
      </c>
      <c r="J155" s="11">
        <v>0</v>
      </c>
      <c r="K155" s="11">
        <v>9.8000000000000007</v>
      </c>
      <c r="L155" s="11">
        <v>39615.839999999997</v>
      </c>
      <c r="M155" s="11">
        <v>2268.73</v>
      </c>
      <c r="N155" s="11">
        <v>36.67</v>
      </c>
      <c r="O155" s="11">
        <v>280.18</v>
      </c>
      <c r="P155" s="11">
        <v>0</v>
      </c>
      <c r="Q155" s="11">
        <v>81006.38</v>
      </c>
      <c r="R155" s="11">
        <v>1.61</v>
      </c>
      <c r="S155" s="11">
        <v>15160.29</v>
      </c>
      <c r="T155" s="11">
        <v>371538.31999999995</v>
      </c>
    </row>
    <row r="156" spans="1:20" s="6" customFormat="1" x14ac:dyDescent="0.25">
      <c r="A156" s="5" t="s">
        <v>188</v>
      </c>
      <c r="B156" s="10">
        <v>2015</v>
      </c>
      <c r="C156" s="11" t="s">
        <v>4</v>
      </c>
      <c r="D156" s="11" t="s">
        <v>2</v>
      </c>
      <c r="E156" s="11" t="s">
        <v>2</v>
      </c>
      <c r="F156" s="11">
        <v>51.42</v>
      </c>
      <c r="G156" s="11">
        <v>187331.45</v>
      </c>
      <c r="H156" s="11">
        <v>10093.57</v>
      </c>
      <c r="I156" s="11">
        <v>35283.33</v>
      </c>
      <c r="J156" s="11">
        <v>0</v>
      </c>
      <c r="K156" s="11">
        <v>0</v>
      </c>
      <c r="L156" s="11">
        <v>43595.6</v>
      </c>
      <c r="M156" s="11">
        <v>2260.58</v>
      </c>
      <c r="N156" s="11">
        <v>56.25</v>
      </c>
      <c r="O156" s="11">
        <v>451.22</v>
      </c>
      <c r="P156" s="11">
        <v>0</v>
      </c>
      <c r="Q156" s="11">
        <v>98152.099999999991</v>
      </c>
      <c r="R156" s="11">
        <v>0.8</v>
      </c>
      <c r="S156" s="11">
        <v>13472.29</v>
      </c>
      <c r="T156" s="11">
        <v>390748.61</v>
      </c>
    </row>
    <row r="157" spans="1:20" s="6" customFormat="1" x14ac:dyDescent="0.25">
      <c r="A157" s="5" t="s">
        <v>189</v>
      </c>
      <c r="B157" s="10">
        <v>2015</v>
      </c>
      <c r="C157" s="11" t="s">
        <v>5</v>
      </c>
      <c r="D157" s="11" t="s">
        <v>2</v>
      </c>
      <c r="E157" s="11" t="s">
        <v>2</v>
      </c>
      <c r="F157" s="11">
        <v>27</v>
      </c>
      <c r="G157" s="11">
        <v>179307.11</v>
      </c>
      <c r="H157" s="11">
        <v>7784.12</v>
      </c>
      <c r="I157" s="11">
        <v>14729.45</v>
      </c>
      <c r="J157" s="11">
        <v>32.89</v>
      </c>
      <c r="K157" s="11">
        <v>0</v>
      </c>
      <c r="L157" s="11">
        <v>41992.59</v>
      </c>
      <c r="M157" s="11">
        <v>2199.39</v>
      </c>
      <c r="N157" s="11">
        <v>64.8</v>
      </c>
      <c r="O157" s="11">
        <v>778.51</v>
      </c>
      <c r="P157" s="11">
        <v>0</v>
      </c>
      <c r="Q157" s="11">
        <v>101419.35</v>
      </c>
      <c r="R157" s="11">
        <v>0</v>
      </c>
      <c r="S157" s="11">
        <v>8758.5</v>
      </c>
      <c r="T157" s="11">
        <v>357093.71</v>
      </c>
    </row>
    <row r="158" spans="1:20" s="6" customFormat="1" x14ac:dyDescent="0.25">
      <c r="A158" s="5" t="s">
        <v>190</v>
      </c>
      <c r="B158" s="10">
        <v>2015</v>
      </c>
      <c r="C158" s="11" t="s">
        <v>6</v>
      </c>
      <c r="D158" s="11" t="s">
        <v>2</v>
      </c>
      <c r="E158" s="11" t="s">
        <v>2</v>
      </c>
      <c r="F158" s="11">
        <v>26.88</v>
      </c>
      <c r="G158" s="11">
        <v>183597.94</v>
      </c>
      <c r="H158" s="11">
        <v>6901.87</v>
      </c>
      <c r="I158" s="11">
        <v>6970.56</v>
      </c>
      <c r="J158" s="11">
        <v>0</v>
      </c>
      <c r="K158" s="11">
        <v>3.93</v>
      </c>
      <c r="L158" s="11">
        <v>44259.51</v>
      </c>
      <c r="M158" s="11">
        <v>2378.4299999999998</v>
      </c>
      <c r="N158" s="11">
        <v>47.17</v>
      </c>
      <c r="O158" s="11">
        <v>204.39</v>
      </c>
      <c r="P158" s="11">
        <v>0</v>
      </c>
      <c r="Q158" s="11">
        <v>109409.58</v>
      </c>
      <c r="R158" s="11">
        <v>0</v>
      </c>
      <c r="S158" s="11">
        <v>6637.01</v>
      </c>
      <c r="T158" s="11">
        <v>360437.27</v>
      </c>
    </row>
    <row r="159" spans="1:20" s="6" customFormat="1" x14ac:dyDescent="0.25">
      <c r="A159" s="5" t="s">
        <v>191</v>
      </c>
      <c r="B159" s="10">
        <v>2015</v>
      </c>
      <c r="C159" s="11" t="s">
        <v>7</v>
      </c>
      <c r="D159" s="11" t="s">
        <v>2</v>
      </c>
      <c r="E159" s="11" t="s">
        <v>2</v>
      </c>
      <c r="F159" s="11">
        <v>26.84</v>
      </c>
      <c r="G159" s="11">
        <v>189367.42</v>
      </c>
      <c r="H159" s="11">
        <v>7440.06</v>
      </c>
      <c r="I159" s="11">
        <v>6841.56</v>
      </c>
      <c r="J159" s="11">
        <v>0</v>
      </c>
      <c r="K159" s="11">
        <v>0</v>
      </c>
      <c r="L159" s="11">
        <v>44808.5</v>
      </c>
      <c r="M159" s="11">
        <v>2525.96</v>
      </c>
      <c r="N159" s="11">
        <v>60.74</v>
      </c>
      <c r="O159" s="11">
        <v>157.4</v>
      </c>
      <c r="P159" s="11">
        <v>0</v>
      </c>
      <c r="Q159" s="11">
        <v>111626.87</v>
      </c>
      <c r="R159" s="11">
        <v>0</v>
      </c>
      <c r="S159" s="11">
        <v>5113.75</v>
      </c>
      <c r="T159" s="11">
        <v>367969.1</v>
      </c>
    </row>
    <row r="160" spans="1:20" s="6" customFormat="1" x14ac:dyDescent="0.25">
      <c r="A160" s="5" t="s">
        <v>192</v>
      </c>
      <c r="B160" s="10">
        <v>2015</v>
      </c>
      <c r="C160" s="11" t="s">
        <v>8</v>
      </c>
      <c r="D160" s="11" t="s">
        <v>2</v>
      </c>
      <c r="E160" s="11" t="s">
        <v>2</v>
      </c>
      <c r="F160" s="11">
        <v>20.9</v>
      </c>
      <c r="G160" s="11">
        <v>200590.31</v>
      </c>
      <c r="H160" s="11">
        <v>7613.11</v>
      </c>
      <c r="I160" s="11">
        <v>6030.26</v>
      </c>
      <c r="J160" s="11">
        <v>0.01</v>
      </c>
      <c r="K160" s="11">
        <v>0</v>
      </c>
      <c r="L160" s="11">
        <v>46443.33</v>
      </c>
      <c r="M160" s="11">
        <v>3191.57</v>
      </c>
      <c r="N160" s="11">
        <v>72.94</v>
      </c>
      <c r="O160" s="11">
        <v>207.09</v>
      </c>
      <c r="P160" s="11">
        <v>0</v>
      </c>
      <c r="Q160" s="11">
        <v>127302.2</v>
      </c>
      <c r="R160" s="11">
        <v>0</v>
      </c>
      <c r="S160" s="11">
        <v>4627.13</v>
      </c>
      <c r="T160" s="11">
        <v>396098.85000000003</v>
      </c>
    </row>
    <row r="161" spans="1:20" s="6" customFormat="1" x14ac:dyDescent="0.25">
      <c r="A161" s="5" t="s">
        <v>193</v>
      </c>
      <c r="B161" s="10">
        <v>2015</v>
      </c>
      <c r="C161" s="11" t="s">
        <v>9</v>
      </c>
      <c r="D161" s="11" t="s">
        <v>2</v>
      </c>
      <c r="E161" s="11" t="s">
        <v>2</v>
      </c>
      <c r="F161" s="11">
        <v>26.74</v>
      </c>
      <c r="G161" s="11">
        <v>157903.26</v>
      </c>
      <c r="H161" s="11">
        <v>7152.91</v>
      </c>
      <c r="I161" s="11">
        <v>6458.98</v>
      </c>
      <c r="J161" s="11">
        <v>0</v>
      </c>
      <c r="K161" s="11">
        <v>0</v>
      </c>
      <c r="L161" s="11">
        <v>36107.31</v>
      </c>
      <c r="M161" s="11">
        <v>2169.7399999999998</v>
      </c>
      <c r="N161" s="11">
        <v>66.260000000000005</v>
      </c>
      <c r="O161" s="11">
        <v>150.52000000000001</v>
      </c>
      <c r="P161" s="11">
        <v>0</v>
      </c>
      <c r="Q161" s="11">
        <v>137950.62</v>
      </c>
      <c r="R161" s="11">
        <v>0</v>
      </c>
      <c r="S161" s="11">
        <v>3262.37</v>
      </c>
      <c r="T161" s="11">
        <v>351248.71</v>
      </c>
    </row>
    <row r="162" spans="1:20" s="6" customFormat="1" x14ac:dyDescent="0.25">
      <c r="A162" s="5" t="s">
        <v>194</v>
      </c>
      <c r="B162" s="10">
        <v>2015</v>
      </c>
      <c r="C162" s="11" t="s">
        <v>10</v>
      </c>
      <c r="D162" s="11" t="s">
        <v>2</v>
      </c>
      <c r="E162" s="11" t="s">
        <v>2</v>
      </c>
      <c r="F162" s="11">
        <v>26.84</v>
      </c>
      <c r="G162" s="11">
        <v>180769.82</v>
      </c>
      <c r="H162" s="11">
        <v>8466.0300000000007</v>
      </c>
      <c r="I162" s="11">
        <v>11209.79</v>
      </c>
      <c r="J162" s="11">
        <v>27.9</v>
      </c>
      <c r="K162" s="11">
        <v>0</v>
      </c>
      <c r="L162" s="11">
        <v>42447.78</v>
      </c>
      <c r="M162" s="11">
        <v>2436.6999999999998</v>
      </c>
      <c r="N162" s="11">
        <v>77.44</v>
      </c>
      <c r="O162" s="11">
        <v>198.74</v>
      </c>
      <c r="P162" s="11">
        <v>0</v>
      </c>
      <c r="Q162" s="11">
        <v>128680.11</v>
      </c>
      <c r="R162" s="11">
        <v>0</v>
      </c>
      <c r="S162" s="11">
        <v>4694.57</v>
      </c>
      <c r="T162" s="11">
        <v>379035.72000000003</v>
      </c>
    </row>
    <row r="163" spans="1:20" s="6" customFormat="1" x14ac:dyDescent="0.25">
      <c r="A163" s="5" t="s">
        <v>195</v>
      </c>
      <c r="B163" s="10">
        <v>2015</v>
      </c>
      <c r="C163" s="11" t="s">
        <v>11</v>
      </c>
      <c r="D163" s="11" t="s">
        <v>2</v>
      </c>
      <c r="E163" s="11" t="s">
        <v>2</v>
      </c>
      <c r="F163" s="11">
        <v>26.83</v>
      </c>
      <c r="G163" s="11">
        <v>191776.16</v>
      </c>
      <c r="H163" s="11">
        <v>10107.84</v>
      </c>
      <c r="I163" s="11">
        <v>18556.3</v>
      </c>
      <c r="J163" s="11">
        <v>0</v>
      </c>
      <c r="K163" s="11">
        <v>0</v>
      </c>
      <c r="L163" s="11">
        <v>45120.800000000003</v>
      </c>
      <c r="M163" s="11">
        <v>2680.18</v>
      </c>
      <c r="N163" s="11">
        <v>39.659999999999997</v>
      </c>
      <c r="O163" s="11">
        <v>87.98</v>
      </c>
      <c r="P163" s="11">
        <v>0</v>
      </c>
      <c r="Q163" s="11">
        <v>126340.79</v>
      </c>
      <c r="R163" s="11">
        <v>0</v>
      </c>
      <c r="S163" s="11">
        <v>5653.03</v>
      </c>
      <c r="T163" s="11">
        <v>400389.56999999995</v>
      </c>
    </row>
    <row r="164" spans="1:20" s="6" customFormat="1" x14ac:dyDescent="0.25">
      <c r="A164" s="5" t="s">
        <v>196</v>
      </c>
      <c r="B164" s="10">
        <v>2015</v>
      </c>
      <c r="C164" s="11" t="s">
        <v>12</v>
      </c>
      <c r="D164" s="11" t="s">
        <v>2</v>
      </c>
      <c r="E164" s="11" t="s">
        <v>2</v>
      </c>
      <c r="F164" s="11">
        <v>26.66</v>
      </c>
      <c r="G164" s="11">
        <v>180120.57</v>
      </c>
      <c r="H164" s="11">
        <v>9756.84</v>
      </c>
      <c r="I164" s="11">
        <v>25232.69</v>
      </c>
      <c r="J164" s="11">
        <v>0</v>
      </c>
      <c r="K164" s="11">
        <v>0</v>
      </c>
      <c r="L164" s="11">
        <v>42510.239999999998</v>
      </c>
      <c r="M164" s="11">
        <v>2473.94</v>
      </c>
      <c r="N164" s="11">
        <v>44.94</v>
      </c>
      <c r="O164" s="11">
        <v>181.56</v>
      </c>
      <c r="P164" s="11">
        <v>0</v>
      </c>
      <c r="Q164" s="11">
        <v>114011.65999999999</v>
      </c>
      <c r="R164" s="11">
        <v>0.8</v>
      </c>
      <c r="S164" s="11">
        <v>7777.81</v>
      </c>
      <c r="T164" s="11">
        <v>382137.70999999996</v>
      </c>
    </row>
    <row r="165" spans="1:20" s="6" customFormat="1" x14ac:dyDescent="0.25">
      <c r="A165" s="5" t="s">
        <v>197</v>
      </c>
      <c r="B165" s="10">
        <v>2015</v>
      </c>
      <c r="C165" s="11" t="s">
        <v>13</v>
      </c>
      <c r="D165" s="11" t="s">
        <v>2</v>
      </c>
      <c r="E165" s="11" t="s">
        <v>2</v>
      </c>
      <c r="F165" s="11">
        <v>26.74</v>
      </c>
      <c r="G165" s="11">
        <v>192061.43</v>
      </c>
      <c r="H165" s="11">
        <v>13772.88</v>
      </c>
      <c r="I165" s="11">
        <v>38773.57</v>
      </c>
      <c r="J165" s="11">
        <v>0</v>
      </c>
      <c r="K165" s="11">
        <v>7.85</v>
      </c>
      <c r="L165" s="11">
        <v>45825.38</v>
      </c>
      <c r="M165" s="11">
        <v>2775.1</v>
      </c>
      <c r="N165" s="11">
        <v>40.24</v>
      </c>
      <c r="O165" s="11">
        <v>25</v>
      </c>
      <c r="P165" s="11">
        <v>0</v>
      </c>
      <c r="Q165" s="11">
        <v>115846.08</v>
      </c>
      <c r="R165" s="11">
        <v>0.81</v>
      </c>
      <c r="S165" s="11">
        <v>11319.86</v>
      </c>
      <c r="T165" s="11">
        <v>420474.94</v>
      </c>
    </row>
    <row r="166" spans="1:20" s="6" customFormat="1" x14ac:dyDescent="0.25">
      <c r="A166" s="5" t="s">
        <v>198</v>
      </c>
      <c r="B166" s="8">
        <v>2016</v>
      </c>
      <c r="C166" s="9" t="s">
        <v>1</v>
      </c>
      <c r="D166" s="9" t="s">
        <v>2</v>
      </c>
      <c r="E166" s="9" t="s">
        <v>2</v>
      </c>
      <c r="F166" s="9">
        <v>21.13</v>
      </c>
      <c r="G166" s="9">
        <v>171420.93</v>
      </c>
      <c r="H166" s="9">
        <v>15087.72</v>
      </c>
      <c r="I166" s="9">
        <v>37434.81</v>
      </c>
      <c r="J166" s="9">
        <v>0</v>
      </c>
      <c r="K166" s="9">
        <v>0</v>
      </c>
      <c r="L166" s="9">
        <v>40668.71</v>
      </c>
      <c r="M166" s="9">
        <v>2312.27</v>
      </c>
      <c r="N166" s="9">
        <v>20.61</v>
      </c>
      <c r="O166" s="9">
        <v>210.58</v>
      </c>
      <c r="P166" s="9">
        <v>0</v>
      </c>
      <c r="Q166" s="9">
        <v>96773.99</v>
      </c>
      <c r="R166" s="9">
        <v>0</v>
      </c>
      <c r="S166" s="9">
        <v>12510.48</v>
      </c>
      <c r="T166" s="9">
        <v>376461.23</v>
      </c>
    </row>
    <row r="167" spans="1:20" s="6" customFormat="1" x14ac:dyDescent="0.25">
      <c r="A167" s="5" t="s">
        <v>199</v>
      </c>
      <c r="B167" s="8">
        <v>2016</v>
      </c>
      <c r="C167" s="9" t="s">
        <v>3</v>
      </c>
      <c r="D167" s="9" t="s">
        <v>2</v>
      </c>
      <c r="E167" s="9" t="s">
        <v>2</v>
      </c>
      <c r="F167" s="9">
        <v>54.24</v>
      </c>
      <c r="G167" s="9">
        <v>179755.24</v>
      </c>
      <c r="H167" s="9">
        <v>19300.38</v>
      </c>
      <c r="I167" s="9">
        <v>36449.42</v>
      </c>
      <c r="J167" s="9">
        <v>0</v>
      </c>
      <c r="K167" s="9">
        <v>0</v>
      </c>
      <c r="L167" s="9">
        <v>41557.07</v>
      </c>
      <c r="M167" s="9">
        <v>2342.2800000000002</v>
      </c>
      <c r="N167" s="9">
        <v>16.82</v>
      </c>
      <c r="O167" s="9">
        <v>183.7</v>
      </c>
      <c r="P167" s="9">
        <v>0</v>
      </c>
      <c r="Q167" s="9">
        <v>99434.409999999989</v>
      </c>
      <c r="R167" s="9">
        <v>0</v>
      </c>
      <c r="S167" s="9">
        <v>12918.91</v>
      </c>
      <c r="T167" s="9">
        <v>392012.47</v>
      </c>
    </row>
    <row r="168" spans="1:20" s="6" customFormat="1" x14ac:dyDescent="0.25">
      <c r="A168" s="5" t="s">
        <v>200</v>
      </c>
      <c r="B168" s="10">
        <v>2016</v>
      </c>
      <c r="C168" s="11" t="s">
        <v>4</v>
      </c>
      <c r="D168" s="11" t="s">
        <v>2</v>
      </c>
      <c r="E168" s="11" t="s">
        <v>2</v>
      </c>
      <c r="F168" s="11">
        <v>0</v>
      </c>
      <c r="G168" s="11">
        <v>188538.59</v>
      </c>
      <c r="H168" s="11">
        <v>17260.91</v>
      </c>
      <c r="I168" s="11">
        <v>34477.43</v>
      </c>
      <c r="J168" s="11">
        <v>364.09</v>
      </c>
      <c r="K168" s="11">
        <v>0</v>
      </c>
      <c r="L168" s="11">
        <v>43068.89</v>
      </c>
      <c r="M168" s="11">
        <v>2715.52</v>
      </c>
      <c r="N168" s="11">
        <v>35.1</v>
      </c>
      <c r="O168" s="11">
        <v>123.18</v>
      </c>
      <c r="P168" s="11">
        <v>0</v>
      </c>
      <c r="Q168" s="11">
        <v>118988.62999999999</v>
      </c>
      <c r="R168" s="11">
        <v>0</v>
      </c>
      <c r="S168" s="11">
        <v>13735.12</v>
      </c>
      <c r="T168" s="11">
        <v>419307.45999999996</v>
      </c>
    </row>
    <row r="169" spans="1:20" s="6" customFormat="1" x14ac:dyDescent="0.25">
      <c r="A169" s="5" t="s">
        <v>201</v>
      </c>
      <c r="B169" s="10">
        <v>2016</v>
      </c>
      <c r="C169" s="11" t="s">
        <v>5</v>
      </c>
      <c r="D169" s="11" t="s">
        <v>2</v>
      </c>
      <c r="E169" s="11" t="s">
        <v>2</v>
      </c>
      <c r="F169" s="11">
        <v>0</v>
      </c>
      <c r="G169" s="11">
        <v>188474.56</v>
      </c>
      <c r="H169" s="11">
        <v>13914.48</v>
      </c>
      <c r="I169" s="11">
        <v>23360.87</v>
      </c>
      <c r="J169" s="11">
        <v>0</v>
      </c>
      <c r="K169" s="11">
        <v>0</v>
      </c>
      <c r="L169" s="11">
        <v>43947.85</v>
      </c>
      <c r="M169" s="11">
        <v>2638.6</v>
      </c>
      <c r="N169" s="11">
        <v>29.18</v>
      </c>
      <c r="O169" s="11">
        <v>214.5</v>
      </c>
      <c r="P169" s="11">
        <v>0</v>
      </c>
      <c r="Q169" s="11">
        <v>123866.72</v>
      </c>
      <c r="R169" s="11">
        <v>0</v>
      </c>
      <c r="S169" s="11">
        <v>10623.72</v>
      </c>
      <c r="T169" s="11">
        <v>407070.47999999992</v>
      </c>
    </row>
    <row r="170" spans="1:20" s="6" customFormat="1" x14ac:dyDescent="0.25">
      <c r="A170" s="5" t="s">
        <v>202</v>
      </c>
      <c r="B170" s="10">
        <v>2016</v>
      </c>
      <c r="C170" s="11" t="s">
        <v>6</v>
      </c>
      <c r="D170" s="11" t="s">
        <v>2</v>
      </c>
      <c r="E170" s="11" t="s">
        <v>2</v>
      </c>
      <c r="F170" s="11">
        <v>0</v>
      </c>
      <c r="G170" s="11">
        <v>186308.15</v>
      </c>
      <c r="H170" s="11">
        <v>9837.17</v>
      </c>
      <c r="I170" s="11">
        <v>10209.969999999999</v>
      </c>
      <c r="J170" s="11">
        <v>0</v>
      </c>
      <c r="K170" s="11">
        <v>0</v>
      </c>
      <c r="L170" s="11">
        <v>43562.51</v>
      </c>
      <c r="M170" s="11">
        <v>2662.9</v>
      </c>
      <c r="N170" s="11">
        <v>55.2</v>
      </c>
      <c r="O170" s="11">
        <v>111.01</v>
      </c>
      <c r="P170" s="11">
        <v>0</v>
      </c>
      <c r="Q170" s="11">
        <v>153038.19</v>
      </c>
      <c r="R170" s="11">
        <v>0</v>
      </c>
      <c r="S170" s="11">
        <v>8790.36</v>
      </c>
      <c r="T170" s="11">
        <v>414575.46</v>
      </c>
    </row>
    <row r="171" spans="1:20" s="6" customFormat="1" x14ac:dyDescent="0.25">
      <c r="A171" s="5" t="s">
        <v>203</v>
      </c>
      <c r="B171" s="8">
        <v>2016</v>
      </c>
      <c r="C171" s="9" t="s">
        <v>7</v>
      </c>
      <c r="D171" s="9" t="s">
        <v>2</v>
      </c>
      <c r="E171" s="9" t="s">
        <v>2</v>
      </c>
      <c r="F171" s="9">
        <v>0</v>
      </c>
      <c r="G171" s="9">
        <v>197866.52</v>
      </c>
      <c r="H171" s="9">
        <v>9692.64</v>
      </c>
      <c r="I171" s="9">
        <v>5420.46</v>
      </c>
      <c r="J171" s="9">
        <v>0</v>
      </c>
      <c r="K171" s="9">
        <v>0</v>
      </c>
      <c r="L171" s="9">
        <v>46626.46</v>
      </c>
      <c r="M171" s="9">
        <v>3031.84</v>
      </c>
      <c r="N171" s="9">
        <v>63.34</v>
      </c>
      <c r="O171" s="9">
        <v>218.12</v>
      </c>
      <c r="P171" s="9">
        <v>0</v>
      </c>
      <c r="Q171" s="9">
        <v>154480.26999999999</v>
      </c>
      <c r="R171" s="9">
        <v>0</v>
      </c>
      <c r="S171" s="9">
        <v>5937.45</v>
      </c>
      <c r="T171" s="9">
        <v>423337.1</v>
      </c>
    </row>
    <row r="172" spans="1:20" s="6" customFormat="1" x14ac:dyDescent="0.25">
      <c r="A172" s="5" t="s">
        <v>204</v>
      </c>
      <c r="B172" s="10">
        <v>2016</v>
      </c>
      <c r="C172" s="11" t="s">
        <v>8</v>
      </c>
      <c r="D172" s="11" t="s">
        <v>2</v>
      </c>
      <c r="E172" s="11" t="s">
        <v>2</v>
      </c>
      <c r="F172" s="11">
        <v>0</v>
      </c>
      <c r="G172" s="11">
        <v>190115.12</v>
      </c>
      <c r="H172" s="11">
        <v>8324.2000000000007</v>
      </c>
      <c r="I172" s="11">
        <v>4318.53</v>
      </c>
      <c r="J172" s="11">
        <v>0.01</v>
      </c>
      <c r="K172" s="11">
        <v>0</v>
      </c>
      <c r="L172" s="11">
        <v>44593.81</v>
      </c>
      <c r="M172" s="11">
        <v>3106.8</v>
      </c>
      <c r="N172" s="11">
        <v>69.290000000000006</v>
      </c>
      <c r="O172" s="11">
        <v>190.79</v>
      </c>
      <c r="P172" s="11">
        <v>0</v>
      </c>
      <c r="Q172" s="11">
        <v>142908.06</v>
      </c>
      <c r="R172" s="11">
        <v>0.8</v>
      </c>
      <c r="S172" s="11">
        <v>4425.99</v>
      </c>
      <c r="T172" s="11">
        <v>398053.39999999997</v>
      </c>
    </row>
    <row r="173" spans="1:20" s="6" customFormat="1" x14ac:dyDescent="0.25">
      <c r="A173" s="5" t="s">
        <v>205</v>
      </c>
      <c r="B173" s="10">
        <v>2016</v>
      </c>
      <c r="C173" s="11" t="s">
        <v>9</v>
      </c>
      <c r="D173" s="11" t="s">
        <v>2</v>
      </c>
      <c r="E173" s="11" t="s">
        <v>2</v>
      </c>
      <c r="F173" s="11">
        <v>0</v>
      </c>
      <c r="G173" s="11">
        <v>164795.5</v>
      </c>
      <c r="H173" s="11">
        <v>8699.83</v>
      </c>
      <c r="I173" s="11">
        <v>4005.59</v>
      </c>
      <c r="J173" s="11">
        <v>0.04</v>
      </c>
      <c r="K173" s="11">
        <v>0</v>
      </c>
      <c r="L173" s="11">
        <v>37362.629999999997</v>
      </c>
      <c r="M173" s="11">
        <v>2350.64</v>
      </c>
      <c r="N173" s="11">
        <v>73.760000000000005</v>
      </c>
      <c r="O173" s="11">
        <v>254.71</v>
      </c>
      <c r="P173" s="11">
        <v>0</v>
      </c>
      <c r="Q173" s="11">
        <v>150687.87</v>
      </c>
      <c r="R173" s="11">
        <v>0.79</v>
      </c>
      <c r="S173" s="11">
        <v>3583.69</v>
      </c>
      <c r="T173" s="11">
        <v>371815.05</v>
      </c>
    </row>
    <row r="174" spans="1:20" s="6" customFormat="1" x14ac:dyDescent="0.25">
      <c r="A174" s="5" t="s">
        <v>206</v>
      </c>
      <c r="B174" s="10">
        <v>2016</v>
      </c>
      <c r="C174" s="11" t="s">
        <v>10</v>
      </c>
      <c r="D174" s="11" t="s">
        <v>2</v>
      </c>
      <c r="E174" s="11" t="s">
        <v>2</v>
      </c>
      <c r="F174" s="11">
        <v>0</v>
      </c>
      <c r="G174" s="11">
        <v>188443.65</v>
      </c>
      <c r="H174" s="11">
        <v>10563.7</v>
      </c>
      <c r="I174" s="11">
        <v>7191.16</v>
      </c>
      <c r="J174" s="11">
        <v>0</v>
      </c>
      <c r="K174" s="11">
        <v>0</v>
      </c>
      <c r="L174" s="11">
        <v>44403.12</v>
      </c>
      <c r="M174" s="11">
        <v>2792.7</v>
      </c>
      <c r="N174" s="11">
        <v>60.48</v>
      </c>
      <c r="O174" s="11">
        <v>100.73</v>
      </c>
      <c r="P174" s="11">
        <v>0</v>
      </c>
      <c r="Q174" s="11">
        <v>152143.88</v>
      </c>
      <c r="R174" s="11">
        <v>0</v>
      </c>
      <c r="S174" s="11">
        <v>4931.92</v>
      </c>
      <c r="T174" s="11">
        <v>410631.33999999997</v>
      </c>
    </row>
    <row r="175" spans="1:20" s="6" customFormat="1" x14ac:dyDescent="0.25">
      <c r="A175" s="5" t="s">
        <v>207</v>
      </c>
      <c r="B175" s="8">
        <v>2016</v>
      </c>
      <c r="C175" s="9" t="s">
        <v>11</v>
      </c>
      <c r="D175" s="9" t="s">
        <v>2</v>
      </c>
      <c r="E175" s="9" t="s">
        <v>2</v>
      </c>
      <c r="F175" s="9">
        <v>0</v>
      </c>
      <c r="G175" s="9">
        <v>185512.07</v>
      </c>
      <c r="H175" s="9">
        <v>11606.34</v>
      </c>
      <c r="I175" s="9">
        <v>12820.65</v>
      </c>
      <c r="J175" s="9">
        <v>0.04</v>
      </c>
      <c r="K175" s="9">
        <v>0</v>
      </c>
      <c r="L175" s="9">
        <v>43826.559999999998</v>
      </c>
      <c r="M175" s="9">
        <v>2693.19</v>
      </c>
      <c r="N175" s="9">
        <v>46.39</v>
      </c>
      <c r="O175" s="9">
        <v>259.32</v>
      </c>
      <c r="P175" s="9">
        <v>0</v>
      </c>
      <c r="Q175" s="9">
        <v>138746.01</v>
      </c>
      <c r="R175" s="9">
        <v>0</v>
      </c>
      <c r="S175" s="9">
        <v>5129.0200000000004</v>
      </c>
      <c r="T175" s="9">
        <v>400639.59</v>
      </c>
    </row>
    <row r="176" spans="1:20" s="6" customFormat="1" x14ac:dyDescent="0.25">
      <c r="A176" s="5" t="s">
        <v>208</v>
      </c>
      <c r="B176" s="8">
        <v>2016</v>
      </c>
      <c r="C176" s="9" t="s">
        <v>12</v>
      </c>
      <c r="D176" s="9" t="s">
        <v>2</v>
      </c>
      <c r="E176" s="9" t="s">
        <v>2</v>
      </c>
      <c r="F176" s="9">
        <v>0</v>
      </c>
      <c r="G176" s="9">
        <v>186448.56</v>
      </c>
      <c r="H176" s="9">
        <v>16398.009999999998</v>
      </c>
      <c r="I176" s="9">
        <v>25399.7</v>
      </c>
      <c r="J176" s="9">
        <v>15130.89</v>
      </c>
      <c r="K176" s="9">
        <v>0</v>
      </c>
      <c r="L176" s="9">
        <v>43216.02</v>
      </c>
      <c r="M176" s="9">
        <v>2735.07</v>
      </c>
      <c r="N176" s="9">
        <v>41.8</v>
      </c>
      <c r="O176" s="9">
        <v>265.41000000000003</v>
      </c>
      <c r="P176" s="9">
        <v>0</v>
      </c>
      <c r="Q176" s="9">
        <v>137806.81</v>
      </c>
      <c r="R176" s="9">
        <v>0</v>
      </c>
      <c r="S176" s="9">
        <v>9701.73</v>
      </c>
      <c r="T176" s="9">
        <v>437143.99999999994</v>
      </c>
    </row>
    <row r="177" spans="1:20" s="6" customFormat="1" x14ac:dyDescent="0.25">
      <c r="A177" s="5" t="s">
        <v>209</v>
      </c>
      <c r="B177" s="8">
        <v>2016</v>
      </c>
      <c r="C177" s="9" t="s">
        <v>13</v>
      </c>
      <c r="D177" s="9" t="s">
        <v>2</v>
      </c>
      <c r="E177" s="9" t="s">
        <v>2</v>
      </c>
      <c r="F177" s="9">
        <v>0.18</v>
      </c>
      <c r="G177" s="9">
        <v>189622.57</v>
      </c>
      <c r="H177" s="9">
        <v>19704.93</v>
      </c>
      <c r="I177" s="9">
        <v>33269.74</v>
      </c>
      <c r="J177" s="9">
        <v>-15227.449999999999</v>
      </c>
      <c r="K177" s="9">
        <v>0</v>
      </c>
      <c r="L177" s="9">
        <v>46151.33</v>
      </c>
      <c r="M177" s="9">
        <v>3013.45</v>
      </c>
      <c r="N177" s="9">
        <v>31.8</v>
      </c>
      <c r="O177" s="9">
        <v>34.799999999999997</v>
      </c>
      <c r="P177" s="9">
        <v>1534.73</v>
      </c>
      <c r="Q177" s="9">
        <v>134033.61000000002</v>
      </c>
      <c r="R177" s="9">
        <v>0</v>
      </c>
      <c r="S177" s="9">
        <v>16125.5</v>
      </c>
      <c r="T177" s="9">
        <v>428295.19</v>
      </c>
    </row>
    <row r="178" spans="1:20" s="6" customFormat="1" x14ac:dyDescent="0.25">
      <c r="A178" s="5" t="s">
        <v>210</v>
      </c>
      <c r="B178" s="10">
        <v>2017</v>
      </c>
      <c r="C178" s="11" t="s">
        <v>1</v>
      </c>
      <c r="D178" s="11" t="s">
        <v>2</v>
      </c>
      <c r="E178" s="11" t="s">
        <v>2</v>
      </c>
      <c r="F178" s="11">
        <v>0</v>
      </c>
      <c r="G178" s="11">
        <v>177163.86</v>
      </c>
      <c r="H178" s="11">
        <v>23502.83</v>
      </c>
      <c r="I178" s="11">
        <v>37824.01</v>
      </c>
      <c r="J178" s="11">
        <v>0</v>
      </c>
      <c r="K178" s="11">
        <v>0</v>
      </c>
      <c r="L178" s="11">
        <v>41855.519999999997</v>
      </c>
      <c r="M178" s="11">
        <v>2191.1</v>
      </c>
      <c r="N178" s="11">
        <v>44.89</v>
      </c>
      <c r="O178" s="11">
        <v>285.44</v>
      </c>
      <c r="P178" s="11">
        <v>0</v>
      </c>
      <c r="Q178" s="11">
        <v>181840.90999999997</v>
      </c>
      <c r="R178" s="11">
        <v>0</v>
      </c>
      <c r="S178" s="11">
        <v>16185.75</v>
      </c>
      <c r="T178" s="11">
        <v>480894.31</v>
      </c>
    </row>
    <row r="179" spans="1:20" s="6" customFormat="1" x14ac:dyDescent="0.25">
      <c r="A179" s="5" t="s">
        <v>211</v>
      </c>
      <c r="B179" s="10">
        <v>2017</v>
      </c>
      <c r="C179" s="11" t="s">
        <v>3</v>
      </c>
      <c r="D179" s="11" t="s">
        <v>2</v>
      </c>
      <c r="E179" s="11" t="s">
        <v>2</v>
      </c>
      <c r="F179" s="11">
        <v>0</v>
      </c>
      <c r="G179" s="11">
        <v>176334.62</v>
      </c>
      <c r="H179" s="11">
        <v>19859.77</v>
      </c>
      <c r="I179" s="11">
        <v>29805.14</v>
      </c>
      <c r="J179" s="11">
        <v>0</v>
      </c>
      <c r="K179" s="11">
        <v>0</v>
      </c>
      <c r="L179" s="11">
        <v>41134.379999999997</v>
      </c>
      <c r="M179" s="11">
        <v>2374.34</v>
      </c>
      <c r="N179" s="11">
        <v>40.53</v>
      </c>
      <c r="O179" s="11">
        <v>96.12</v>
      </c>
      <c r="P179" s="11">
        <v>0</v>
      </c>
      <c r="Q179" s="11">
        <v>153979.29999999999</v>
      </c>
      <c r="R179" s="11">
        <v>0</v>
      </c>
      <c r="S179" s="11">
        <v>14218.09</v>
      </c>
      <c r="T179" s="11">
        <v>437842.29000000004</v>
      </c>
    </row>
    <row r="180" spans="1:20" s="6" customFormat="1" x14ac:dyDescent="0.25">
      <c r="A180" s="5" t="s">
        <v>212</v>
      </c>
      <c r="B180" s="10">
        <v>2017</v>
      </c>
      <c r="C180" s="11" t="s">
        <v>4</v>
      </c>
      <c r="D180" s="11" t="s">
        <v>2</v>
      </c>
      <c r="E180" s="11" t="s">
        <v>2</v>
      </c>
      <c r="F180" s="11">
        <v>0</v>
      </c>
      <c r="G180" s="11">
        <v>201762.13</v>
      </c>
      <c r="H180" s="11">
        <v>18581.04</v>
      </c>
      <c r="I180" s="11">
        <v>25583.03</v>
      </c>
      <c r="J180" s="11">
        <v>0.01</v>
      </c>
      <c r="K180" s="11">
        <v>0</v>
      </c>
      <c r="L180" s="11">
        <v>47233.39</v>
      </c>
      <c r="M180" s="11">
        <v>2827.79</v>
      </c>
      <c r="N180" s="11">
        <v>56.27</v>
      </c>
      <c r="O180" s="11">
        <v>267.48</v>
      </c>
      <c r="P180" s="11">
        <v>0</v>
      </c>
      <c r="Q180" s="11">
        <v>174541.97</v>
      </c>
      <c r="R180" s="11">
        <v>2</v>
      </c>
      <c r="S180" s="11">
        <v>10563.71</v>
      </c>
      <c r="T180" s="11">
        <v>481418.82</v>
      </c>
    </row>
    <row r="181" spans="1:20" s="6" customFormat="1" x14ac:dyDescent="0.25">
      <c r="A181" s="5" t="s">
        <v>213</v>
      </c>
      <c r="B181" s="10">
        <v>2017</v>
      </c>
      <c r="C181" s="11" t="s">
        <v>5</v>
      </c>
      <c r="D181" s="11" t="s">
        <v>2</v>
      </c>
      <c r="E181" s="11" t="s">
        <v>2</v>
      </c>
      <c r="F181" s="11">
        <v>0</v>
      </c>
      <c r="G181" s="11">
        <v>181025.98</v>
      </c>
      <c r="H181" s="11">
        <v>9700.6200000000008</v>
      </c>
      <c r="I181" s="11">
        <v>11028.03</v>
      </c>
      <c r="J181" s="11">
        <v>0.01</v>
      </c>
      <c r="K181" s="11">
        <v>0</v>
      </c>
      <c r="L181" s="11">
        <v>43732.36</v>
      </c>
      <c r="M181" s="11">
        <v>2868.21</v>
      </c>
      <c r="N181" s="11">
        <v>64.98</v>
      </c>
      <c r="O181" s="11">
        <v>104.42</v>
      </c>
      <c r="P181" s="11">
        <v>0</v>
      </c>
      <c r="Q181" s="11">
        <v>155255.96</v>
      </c>
      <c r="R181" s="11">
        <v>0</v>
      </c>
      <c r="S181" s="11">
        <v>12952.01</v>
      </c>
      <c r="T181" s="11">
        <v>416732.57999999996</v>
      </c>
    </row>
    <row r="182" spans="1:20" s="6" customFormat="1" x14ac:dyDescent="0.25">
      <c r="A182" s="5" t="s">
        <v>214</v>
      </c>
      <c r="B182" s="10">
        <v>2017</v>
      </c>
      <c r="C182" s="11" t="s">
        <v>6</v>
      </c>
      <c r="D182" s="11" t="s">
        <v>2</v>
      </c>
      <c r="E182" s="11" t="s">
        <v>2</v>
      </c>
      <c r="F182" s="11">
        <v>0</v>
      </c>
      <c r="G182" s="11">
        <v>191161.37</v>
      </c>
      <c r="H182" s="11">
        <v>9888.66</v>
      </c>
      <c r="I182" s="11">
        <v>6481.13</v>
      </c>
      <c r="J182" s="11">
        <v>0</v>
      </c>
      <c r="K182" s="11">
        <v>0</v>
      </c>
      <c r="L182" s="11">
        <v>45176.38</v>
      </c>
      <c r="M182" s="11">
        <v>2841.92</v>
      </c>
      <c r="N182" s="11">
        <v>66.900000000000006</v>
      </c>
      <c r="O182" s="11">
        <v>298.11</v>
      </c>
      <c r="P182" s="11">
        <v>0</v>
      </c>
      <c r="Q182" s="11">
        <v>191842.93</v>
      </c>
      <c r="R182" s="11">
        <v>-1.19</v>
      </c>
      <c r="S182" s="11">
        <v>5899.89</v>
      </c>
      <c r="T182" s="11">
        <v>453656.10000000003</v>
      </c>
    </row>
    <row r="183" spans="1:20" s="6" customFormat="1" x14ac:dyDescent="0.25">
      <c r="A183" s="5" t="s">
        <v>215</v>
      </c>
      <c r="B183" s="10">
        <v>2017</v>
      </c>
      <c r="C183" s="11" t="s">
        <v>7</v>
      </c>
      <c r="D183" s="11" t="s">
        <v>2</v>
      </c>
      <c r="E183" s="11" t="s">
        <v>2</v>
      </c>
      <c r="F183" s="11">
        <v>0</v>
      </c>
      <c r="G183" s="11">
        <v>204585.94</v>
      </c>
      <c r="H183" s="11">
        <v>10530.43</v>
      </c>
      <c r="I183" s="11">
        <v>4299.3999999999996</v>
      </c>
      <c r="J183" s="11">
        <v>0</v>
      </c>
      <c r="K183" s="11">
        <v>0</v>
      </c>
      <c r="L183" s="11">
        <v>49544.480000000003</v>
      </c>
      <c r="M183" s="11">
        <v>3126.69</v>
      </c>
      <c r="N183" s="11">
        <v>71.97</v>
      </c>
      <c r="O183" s="11">
        <v>166.38</v>
      </c>
      <c r="P183" s="11">
        <v>0</v>
      </c>
      <c r="Q183" s="11">
        <v>166988.21000000002</v>
      </c>
      <c r="R183" s="11">
        <v>1.19</v>
      </c>
      <c r="S183" s="11">
        <v>4669.3599999999997</v>
      </c>
      <c r="T183" s="11">
        <v>443984.05</v>
      </c>
    </row>
    <row r="184" spans="1:20" s="6" customFormat="1" x14ac:dyDescent="0.25">
      <c r="A184" s="5" t="s">
        <v>216</v>
      </c>
      <c r="B184" s="10">
        <v>2017</v>
      </c>
      <c r="C184" s="11" t="s">
        <v>8</v>
      </c>
      <c r="D184" s="11" t="s">
        <v>2</v>
      </c>
      <c r="E184" s="11" t="s">
        <v>2</v>
      </c>
      <c r="F184" s="11">
        <v>0</v>
      </c>
      <c r="G184" s="11">
        <v>191990.41</v>
      </c>
      <c r="H184" s="11">
        <v>9403.5499999999993</v>
      </c>
      <c r="I184" s="11">
        <v>5173.29</v>
      </c>
      <c r="J184" s="11">
        <v>0</v>
      </c>
      <c r="K184" s="11">
        <v>0</v>
      </c>
      <c r="L184" s="11">
        <v>45577.01</v>
      </c>
      <c r="M184" s="11">
        <v>3064.27</v>
      </c>
      <c r="N184" s="11">
        <v>100.24</v>
      </c>
      <c r="O184" s="11">
        <v>310.26</v>
      </c>
      <c r="P184" s="11">
        <v>0</v>
      </c>
      <c r="Q184" s="11">
        <v>198453.49000000002</v>
      </c>
      <c r="R184" s="11">
        <v>0</v>
      </c>
      <c r="S184" s="11">
        <v>3990.16</v>
      </c>
      <c r="T184" s="11">
        <v>458062.68</v>
      </c>
    </row>
    <row r="185" spans="1:20" s="6" customFormat="1" x14ac:dyDescent="0.25">
      <c r="A185" s="5" t="s">
        <v>217</v>
      </c>
      <c r="B185" s="10">
        <v>2017</v>
      </c>
      <c r="C185" s="11" t="s">
        <v>9</v>
      </c>
      <c r="D185" s="11" t="s">
        <v>2</v>
      </c>
      <c r="E185" s="11" t="s">
        <v>2</v>
      </c>
      <c r="F185" s="11">
        <v>0</v>
      </c>
      <c r="G185" s="11">
        <v>162857.22</v>
      </c>
      <c r="H185" s="11">
        <v>8533.0400000000009</v>
      </c>
      <c r="I185" s="11">
        <v>3273.75</v>
      </c>
      <c r="J185" s="11">
        <v>0</v>
      </c>
      <c r="K185" s="11">
        <v>0</v>
      </c>
      <c r="L185" s="11">
        <v>37873.9</v>
      </c>
      <c r="M185" s="11">
        <v>2382.16</v>
      </c>
      <c r="N185" s="11">
        <v>45.8</v>
      </c>
      <c r="O185" s="11">
        <v>256.94</v>
      </c>
      <c r="P185" s="11">
        <v>0</v>
      </c>
      <c r="Q185" s="11">
        <v>198755.01</v>
      </c>
      <c r="R185" s="11">
        <v>0</v>
      </c>
      <c r="S185" s="11">
        <v>3583.11</v>
      </c>
      <c r="T185" s="11">
        <v>417560.93</v>
      </c>
    </row>
    <row r="186" spans="1:20" s="6" customFormat="1" x14ac:dyDescent="0.25">
      <c r="A186" s="5" t="s">
        <v>218</v>
      </c>
      <c r="B186" s="10">
        <v>2017</v>
      </c>
      <c r="C186" s="11" t="s">
        <v>10</v>
      </c>
      <c r="D186" s="11" t="s">
        <v>2</v>
      </c>
      <c r="E186" s="11" t="s">
        <v>2</v>
      </c>
      <c r="F186" s="11">
        <v>4.8499999999999996</v>
      </c>
      <c r="G186" s="11">
        <v>183860.1</v>
      </c>
      <c r="H186" s="11">
        <v>9982.85</v>
      </c>
      <c r="I186" s="11">
        <v>6267.67</v>
      </c>
      <c r="J186" s="11">
        <v>0</v>
      </c>
      <c r="K186" s="11">
        <v>0</v>
      </c>
      <c r="L186" s="11">
        <v>44766.25</v>
      </c>
      <c r="M186" s="11">
        <v>2844.42</v>
      </c>
      <c r="N186" s="11">
        <v>54.77</v>
      </c>
      <c r="O186" s="11">
        <v>230.09</v>
      </c>
      <c r="P186" s="11">
        <v>0</v>
      </c>
      <c r="Q186" s="11">
        <v>200035.14</v>
      </c>
      <c r="R186" s="11">
        <v>0</v>
      </c>
      <c r="S186" s="11">
        <v>4369.8</v>
      </c>
      <c r="T186" s="11">
        <v>452415.94</v>
      </c>
    </row>
    <row r="187" spans="1:20" s="6" customFormat="1" x14ac:dyDescent="0.25">
      <c r="A187" s="5" t="s">
        <v>219</v>
      </c>
      <c r="B187" s="10">
        <v>2017</v>
      </c>
      <c r="C187" s="11" t="s">
        <v>11</v>
      </c>
      <c r="D187" s="11" t="s">
        <v>2</v>
      </c>
      <c r="E187" s="11" t="s">
        <v>2</v>
      </c>
      <c r="F187" s="11">
        <v>0</v>
      </c>
      <c r="G187" s="11">
        <v>186531.37</v>
      </c>
      <c r="H187" s="11">
        <v>11642.05</v>
      </c>
      <c r="I187" s="11">
        <v>10837.22</v>
      </c>
      <c r="J187" s="11">
        <v>0.01</v>
      </c>
      <c r="K187" s="11">
        <v>0</v>
      </c>
      <c r="L187" s="11">
        <v>45962.31</v>
      </c>
      <c r="M187" s="11">
        <v>2903.65</v>
      </c>
      <c r="N187" s="11">
        <v>59.08</v>
      </c>
      <c r="O187" s="11">
        <v>86.74</v>
      </c>
      <c r="P187" s="11">
        <v>0</v>
      </c>
      <c r="Q187" s="11">
        <v>191304.43000000002</v>
      </c>
      <c r="R187" s="11">
        <v>0</v>
      </c>
      <c r="S187" s="11">
        <v>5668.92</v>
      </c>
      <c r="T187" s="11">
        <v>454995.78</v>
      </c>
    </row>
    <row r="188" spans="1:20" s="6" customFormat="1" x14ac:dyDescent="0.25">
      <c r="A188" s="5" t="s">
        <v>220</v>
      </c>
      <c r="B188" s="10">
        <v>2017</v>
      </c>
      <c r="C188" s="11" t="s">
        <v>12</v>
      </c>
      <c r="D188" s="11" t="s">
        <v>2</v>
      </c>
      <c r="E188" s="11" t="s">
        <v>2</v>
      </c>
      <c r="F188" s="11">
        <v>0</v>
      </c>
      <c r="G188" s="11">
        <v>179554.79</v>
      </c>
      <c r="H188" s="11">
        <v>17842.740000000002</v>
      </c>
      <c r="I188" s="11">
        <v>23030.71</v>
      </c>
      <c r="J188" s="11">
        <v>0.06</v>
      </c>
      <c r="K188" s="11">
        <v>0</v>
      </c>
      <c r="L188" s="11">
        <v>43700.95</v>
      </c>
      <c r="M188" s="11">
        <v>2782.97</v>
      </c>
      <c r="N188" s="11">
        <v>55.91</v>
      </c>
      <c r="O188" s="11">
        <v>156.72999999999999</v>
      </c>
      <c r="P188" s="11">
        <v>0</v>
      </c>
      <c r="Q188" s="11">
        <v>181194.84</v>
      </c>
      <c r="R188" s="11">
        <v>0</v>
      </c>
      <c r="S188" s="11">
        <v>9556.24</v>
      </c>
      <c r="T188" s="11">
        <v>457875.94</v>
      </c>
    </row>
    <row r="189" spans="1:20" s="6" customFormat="1" x14ac:dyDescent="0.25">
      <c r="A189" s="5" t="s">
        <v>221</v>
      </c>
      <c r="B189" s="10">
        <v>2017</v>
      </c>
      <c r="C189" s="11" t="s">
        <v>13</v>
      </c>
      <c r="D189" s="11" t="s">
        <v>2</v>
      </c>
      <c r="E189" s="11" t="s">
        <v>2</v>
      </c>
      <c r="F189" s="11">
        <v>0</v>
      </c>
      <c r="G189" s="11">
        <v>189422.95</v>
      </c>
      <c r="H189" s="11">
        <v>24800.49</v>
      </c>
      <c r="I189" s="11">
        <v>33721.07</v>
      </c>
      <c r="J189" s="11">
        <v>0.01</v>
      </c>
      <c r="K189" s="11">
        <v>0</v>
      </c>
      <c r="L189" s="11">
        <v>46888.66</v>
      </c>
      <c r="M189" s="11">
        <v>3087.54</v>
      </c>
      <c r="N189" s="11">
        <v>40.950000000000003</v>
      </c>
      <c r="O189" s="11">
        <v>27.9</v>
      </c>
      <c r="P189" s="11">
        <v>1987.57</v>
      </c>
      <c r="Q189" s="11">
        <v>178657.59</v>
      </c>
      <c r="R189" s="11">
        <v>0.81</v>
      </c>
      <c r="S189" s="11">
        <v>15927.71</v>
      </c>
      <c r="T189" s="11">
        <v>494563.25</v>
      </c>
    </row>
    <row r="190" spans="1:20" s="6" customFormat="1" x14ac:dyDescent="0.25">
      <c r="A190" s="5" t="s">
        <v>222</v>
      </c>
      <c r="B190" s="8">
        <v>2018</v>
      </c>
      <c r="C190" s="9" t="s">
        <v>1</v>
      </c>
      <c r="D190" s="9" t="s">
        <v>2</v>
      </c>
      <c r="E190" s="9" t="s">
        <v>2</v>
      </c>
      <c r="F190" s="9">
        <v>0</v>
      </c>
      <c r="G190" s="9">
        <v>181751.5</v>
      </c>
      <c r="H190" s="9">
        <v>26035.14</v>
      </c>
      <c r="I190" s="9">
        <v>30508.400000000001</v>
      </c>
      <c r="J190" s="9">
        <v>0</v>
      </c>
      <c r="K190" s="9">
        <v>0</v>
      </c>
      <c r="L190" s="9">
        <v>44737.97</v>
      </c>
      <c r="M190" s="9">
        <v>2498.39</v>
      </c>
      <c r="N190" s="9">
        <v>44.46</v>
      </c>
      <c r="O190" s="9">
        <v>261.18</v>
      </c>
      <c r="P190" s="9">
        <v>0</v>
      </c>
      <c r="Q190" s="9">
        <v>174159.38</v>
      </c>
      <c r="R190" s="9">
        <v>0</v>
      </c>
      <c r="S190" s="9">
        <v>15369.42</v>
      </c>
      <c r="T190" s="9">
        <v>475365.84</v>
      </c>
    </row>
    <row r="191" spans="1:20" s="6" customFormat="1" x14ac:dyDescent="0.25">
      <c r="A191" s="5" t="s">
        <v>223</v>
      </c>
      <c r="B191" s="8">
        <v>2018</v>
      </c>
      <c r="C191" s="9" t="s">
        <v>3</v>
      </c>
      <c r="D191" s="9" t="s">
        <v>2</v>
      </c>
      <c r="E191" s="9" t="s">
        <v>2</v>
      </c>
      <c r="F191" s="9">
        <v>0</v>
      </c>
      <c r="G191" s="9">
        <v>177332.59</v>
      </c>
      <c r="H191" s="9">
        <v>24706.85</v>
      </c>
      <c r="I191" s="9">
        <v>32073.29</v>
      </c>
      <c r="J191" s="9">
        <v>0</v>
      </c>
      <c r="K191" s="9">
        <v>0</v>
      </c>
      <c r="L191" s="9">
        <v>42787.9</v>
      </c>
      <c r="M191" s="9">
        <v>2499.19</v>
      </c>
      <c r="N191" s="9">
        <v>45.559999999999995</v>
      </c>
      <c r="O191" s="9">
        <v>122.81</v>
      </c>
      <c r="P191" s="9">
        <v>0</v>
      </c>
      <c r="Q191" s="9">
        <v>160170.70000000001</v>
      </c>
      <c r="R191" s="9">
        <v>0</v>
      </c>
      <c r="S191" s="9">
        <v>14228.44</v>
      </c>
      <c r="T191" s="9">
        <v>453967.33</v>
      </c>
    </row>
    <row r="192" spans="1:20" s="6" customFormat="1" x14ac:dyDescent="0.25">
      <c r="A192" s="5" t="s">
        <v>224</v>
      </c>
      <c r="B192" s="8">
        <v>2018</v>
      </c>
      <c r="C192" s="9" t="s">
        <v>4</v>
      </c>
      <c r="D192" s="9" t="s">
        <v>2</v>
      </c>
      <c r="E192" s="9" t="s">
        <v>2</v>
      </c>
      <c r="F192" s="9">
        <v>0</v>
      </c>
      <c r="G192" s="9">
        <v>192619.36</v>
      </c>
      <c r="H192" s="9">
        <v>23607.88</v>
      </c>
      <c r="I192" s="9">
        <v>29601.119999999999</v>
      </c>
      <c r="J192" s="9">
        <v>0</v>
      </c>
      <c r="K192" s="9">
        <v>0</v>
      </c>
      <c r="L192" s="9">
        <v>47654.19</v>
      </c>
      <c r="M192" s="9">
        <v>2968.97</v>
      </c>
      <c r="N192" s="9">
        <v>33.619999999999997</v>
      </c>
      <c r="O192" s="9">
        <v>145.55000000000001</v>
      </c>
      <c r="P192" s="9">
        <v>0</v>
      </c>
      <c r="Q192" s="9">
        <v>178888.95999999999</v>
      </c>
      <c r="R192" s="9">
        <v>0</v>
      </c>
      <c r="S192" s="9">
        <v>13590.95</v>
      </c>
      <c r="T192" s="9">
        <v>489110.60000000003</v>
      </c>
    </row>
    <row r="193" spans="1:20" s="6" customFormat="1" x14ac:dyDescent="0.25">
      <c r="A193" s="5" t="s">
        <v>225</v>
      </c>
      <c r="B193" s="8">
        <v>2018</v>
      </c>
      <c r="C193" s="9" t="s">
        <v>5</v>
      </c>
      <c r="D193" s="9" t="s">
        <v>2</v>
      </c>
      <c r="E193" s="9" t="s">
        <v>2</v>
      </c>
      <c r="F193" s="9">
        <v>0</v>
      </c>
      <c r="G193" s="9">
        <v>188874.42</v>
      </c>
      <c r="H193" s="9">
        <v>18262.29</v>
      </c>
      <c r="I193" s="9">
        <v>17688.73</v>
      </c>
      <c r="J193" s="9">
        <v>0</v>
      </c>
      <c r="K193" s="9">
        <v>0</v>
      </c>
      <c r="L193" s="9">
        <v>47230.02</v>
      </c>
      <c r="M193" s="9">
        <v>2761.01</v>
      </c>
      <c r="N193" s="9">
        <v>53.3</v>
      </c>
      <c r="O193" s="9">
        <v>123.63</v>
      </c>
      <c r="P193" s="9">
        <v>0</v>
      </c>
      <c r="Q193" s="9">
        <v>183272.61000000002</v>
      </c>
      <c r="R193" s="9">
        <v>0</v>
      </c>
      <c r="S193" s="9">
        <v>9914.68</v>
      </c>
      <c r="T193" s="9">
        <v>468180.68999999994</v>
      </c>
    </row>
    <row r="194" spans="1:20" s="6" customFormat="1" x14ac:dyDescent="0.25">
      <c r="A194" s="5" t="s">
        <v>226</v>
      </c>
      <c r="B194" s="8">
        <v>2018</v>
      </c>
      <c r="C194" s="9" t="s">
        <v>6</v>
      </c>
      <c r="D194" s="9" t="s">
        <v>2</v>
      </c>
      <c r="E194" s="9" t="s">
        <v>2</v>
      </c>
      <c r="F194" s="9">
        <v>0</v>
      </c>
      <c r="G194" s="9">
        <v>188664.15</v>
      </c>
      <c r="H194" s="9">
        <v>12907.09</v>
      </c>
      <c r="I194" s="9">
        <v>7277.55</v>
      </c>
      <c r="J194" s="9">
        <v>0</v>
      </c>
      <c r="K194" s="9">
        <v>0</v>
      </c>
      <c r="L194" s="9">
        <v>49039</v>
      </c>
      <c r="M194" s="9">
        <v>3113.75</v>
      </c>
      <c r="N194" s="9">
        <v>72.789999999999992</v>
      </c>
      <c r="O194" s="9">
        <v>160.81</v>
      </c>
      <c r="P194" s="9">
        <v>0</v>
      </c>
      <c r="Q194" s="9">
        <v>204654.46</v>
      </c>
      <c r="R194" s="9">
        <v>2.8</v>
      </c>
      <c r="S194" s="9">
        <v>6058.17</v>
      </c>
      <c r="T194" s="9">
        <v>471950.56999999995</v>
      </c>
    </row>
    <row r="195" spans="1:20" s="6" customFormat="1" x14ac:dyDescent="0.25">
      <c r="A195" s="5" t="s">
        <v>227</v>
      </c>
      <c r="B195" s="8">
        <v>2018</v>
      </c>
      <c r="C195" s="9" t="s">
        <v>7</v>
      </c>
      <c r="D195" s="9" t="s">
        <v>2</v>
      </c>
      <c r="E195" s="9" t="s">
        <v>2</v>
      </c>
      <c r="F195" s="9">
        <v>360.69</v>
      </c>
      <c r="G195" s="9">
        <v>186094.67</v>
      </c>
      <c r="H195" s="9">
        <v>11850.85</v>
      </c>
      <c r="I195" s="9">
        <v>4765.18</v>
      </c>
      <c r="J195" s="9">
        <v>0</v>
      </c>
      <c r="K195" s="9">
        <v>0</v>
      </c>
      <c r="L195" s="9">
        <v>48395.67</v>
      </c>
      <c r="M195" s="9">
        <v>2891.15</v>
      </c>
      <c r="N195" s="9">
        <v>69.430000000000007</v>
      </c>
      <c r="O195" s="9">
        <v>304.22000000000003</v>
      </c>
      <c r="P195" s="9">
        <v>0</v>
      </c>
      <c r="Q195" s="9">
        <v>226446.62</v>
      </c>
      <c r="R195" s="9">
        <v>0.79</v>
      </c>
      <c r="S195" s="9">
        <v>4998.12</v>
      </c>
      <c r="T195" s="9">
        <v>486177.38999999996</v>
      </c>
    </row>
    <row r="196" spans="1:20" s="6" customFormat="1" x14ac:dyDescent="0.25">
      <c r="A196" s="5" t="s">
        <v>228</v>
      </c>
      <c r="B196" s="8">
        <v>2018</v>
      </c>
      <c r="C196" s="9" t="s">
        <v>8</v>
      </c>
      <c r="D196" s="9" t="s">
        <v>2</v>
      </c>
      <c r="E196" s="9" t="s">
        <v>2</v>
      </c>
      <c r="F196" s="9">
        <v>206.97</v>
      </c>
      <c r="G196" s="9">
        <v>193982.36</v>
      </c>
      <c r="H196" s="9">
        <v>11716.44</v>
      </c>
      <c r="I196" s="9">
        <v>3803.63</v>
      </c>
      <c r="J196" s="9">
        <v>0</v>
      </c>
      <c r="K196" s="9">
        <v>0</v>
      </c>
      <c r="L196" s="9">
        <v>49515.75</v>
      </c>
      <c r="M196" s="9">
        <v>3120.8</v>
      </c>
      <c r="N196" s="9">
        <v>79.25</v>
      </c>
      <c r="O196" s="9">
        <v>249.51</v>
      </c>
      <c r="P196" s="9">
        <v>0</v>
      </c>
      <c r="Q196" s="9">
        <v>226018.47</v>
      </c>
      <c r="R196" s="9">
        <v>0</v>
      </c>
      <c r="S196" s="9">
        <v>4287.3599999999997</v>
      </c>
      <c r="T196" s="9">
        <v>492980.53999999992</v>
      </c>
    </row>
    <row r="197" spans="1:20" s="6" customFormat="1" x14ac:dyDescent="0.25">
      <c r="A197" s="5" t="s">
        <v>229</v>
      </c>
      <c r="B197" s="8">
        <v>2018</v>
      </c>
      <c r="C197" s="9" t="s">
        <v>9</v>
      </c>
      <c r="D197" s="9" t="s">
        <v>2</v>
      </c>
      <c r="E197" s="9" t="s">
        <v>2</v>
      </c>
      <c r="F197" s="9">
        <v>126.67</v>
      </c>
      <c r="G197" s="9">
        <v>174779.83</v>
      </c>
      <c r="H197" s="9">
        <v>10431.299999999999</v>
      </c>
      <c r="I197" s="9">
        <v>3566.68</v>
      </c>
      <c r="J197" s="9">
        <v>0</v>
      </c>
      <c r="K197" s="9">
        <v>0</v>
      </c>
      <c r="L197" s="9">
        <v>44502.05</v>
      </c>
      <c r="M197" s="9">
        <v>2883.25</v>
      </c>
      <c r="N197" s="9">
        <v>76.040000000000006</v>
      </c>
      <c r="O197" s="9">
        <v>214.68</v>
      </c>
      <c r="P197" s="9">
        <v>0</v>
      </c>
      <c r="Q197" s="9">
        <v>217816.25999999998</v>
      </c>
      <c r="R197" s="9">
        <v>0</v>
      </c>
      <c r="S197" s="9">
        <v>3361.55</v>
      </c>
      <c r="T197" s="9">
        <v>457758.30999999994</v>
      </c>
    </row>
    <row r="198" spans="1:20" s="6" customFormat="1" x14ac:dyDescent="0.25">
      <c r="A198" s="5" t="s">
        <v>230</v>
      </c>
      <c r="B198" s="8">
        <v>2018</v>
      </c>
      <c r="C198" s="9" t="s">
        <v>10</v>
      </c>
      <c r="D198" s="9" t="s">
        <v>2</v>
      </c>
      <c r="E198" s="9" t="s">
        <v>2</v>
      </c>
      <c r="F198" s="9">
        <v>0</v>
      </c>
      <c r="G198" s="9">
        <v>186618.49</v>
      </c>
      <c r="H198" s="9">
        <v>11125.84</v>
      </c>
      <c r="I198" s="9">
        <v>6105.82</v>
      </c>
      <c r="J198" s="9">
        <v>0</v>
      </c>
      <c r="K198" s="9">
        <v>0</v>
      </c>
      <c r="L198" s="9">
        <v>49012</v>
      </c>
      <c r="M198" s="9">
        <v>2939.27</v>
      </c>
      <c r="N198" s="9">
        <v>69.39</v>
      </c>
      <c r="O198" s="9">
        <v>106.14</v>
      </c>
      <c r="P198" s="9">
        <v>0</v>
      </c>
      <c r="Q198" s="9">
        <v>195587.83</v>
      </c>
      <c r="R198" s="9">
        <v>0</v>
      </c>
      <c r="S198" s="9">
        <v>4599.93</v>
      </c>
      <c r="T198" s="9">
        <v>456164.71</v>
      </c>
    </row>
    <row r="199" spans="1:20" s="6" customFormat="1" x14ac:dyDescent="0.25">
      <c r="A199" s="5" t="s">
        <v>231</v>
      </c>
      <c r="B199" s="8">
        <v>2018</v>
      </c>
      <c r="C199" s="9" t="s">
        <v>11</v>
      </c>
      <c r="D199" s="9" t="s">
        <v>2</v>
      </c>
      <c r="E199" s="9" t="s">
        <v>2</v>
      </c>
      <c r="F199" s="9">
        <v>0</v>
      </c>
      <c r="G199" s="9">
        <v>198594.11</v>
      </c>
      <c r="H199" s="9">
        <v>17020.490000000002</v>
      </c>
      <c r="I199" s="9">
        <v>15764.73</v>
      </c>
      <c r="J199" s="9">
        <v>0</v>
      </c>
      <c r="K199" s="9">
        <v>0</v>
      </c>
      <c r="L199" s="9">
        <v>52274.9</v>
      </c>
      <c r="M199" s="9">
        <v>3044.73</v>
      </c>
      <c r="N199" s="9">
        <v>58.29</v>
      </c>
      <c r="O199" s="9">
        <v>272.58</v>
      </c>
      <c r="P199" s="9">
        <v>0</v>
      </c>
      <c r="Q199" s="9">
        <v>204931.76</v>
      </c>
      <c r="R199" s="9">
        <v>0</v>
      </c>
      <c r="S199" s="9">
        <v>7147.46</v>
      </c>
      <c r="T199" s="9">
        <v>499109.05</v>
      </c>
    </row>
    <row r="200" spans="1:20" s="6" customFormat="1" x14ac:dyDescent="0.25">
      <c r="A200" s="5" t="s">
        <v>232</v>
      </c>
      <c r="B200" s="8">
        <v>2018</v>
      </c>
      <c r="C200" s="9" t="s">
        <v>12</v>
      </c>
      <c r="D200" s="9" t="s">
        <v>2</v>
      </c>
      <c r="E200" s="9" t="s">
        <v>2</v>
      </c>
      <c r="F200" s="9">
        <v>0</v>
      </c>
      <c r="G200" s="9">
        <v>190678.15</v>
      </c>
      <c r="H200" s="9">
        <v>21147.8</v>
      </c>
      <c r="I200" s="9">
        <v>23437.759999999998</v>
      </c>
      <c r="J200" s="9">
        <v>0</v>
      </c>
      <c r="K200" s="9">
        <v>0</v>
      </c>
      <c r="L200" s="9">
        <v>49590.77</v>
      </c>
      <c r="M200" s="9">
        <v>2758.26</v>
      </c>
      <c r="N200" s="9">
        <v>47.93</v>
      </c>
      <c r="O200" s="9">
        <v>135.03</v>
      </c>
      <c r="P200" s="9">
        <v>0</v>
      </c>
      <c r="Q200" s="9">
        <v>172018.55</v>
      </c>
      <c r="R200" s="9">
        <v>0.59</v>
      </c>
      <c r="S200" s="9">
        <v>11780.16</v>
      </c>
      <c r="T200" s="9">
        <v>471594.99999999994</v>
      </c>
    </row>
    <row r="201" spans="1:20" s="6" customFormat="1" x14ac:dyDescent="0.25">
      <c r="A201" s="5" t="s">
        <v>233</v>
      </c>
      <c r="B201" s="8">
        <v>2018</v>
      </c>
      <c r="C201" s="9" t="s">
        <v>13</v>
      </c>
      <c r="D201" s="9" t="s">
        <v>2</v>
      </c>
      <c r="E201" s="9" t="s">
        <v>2</v>
      </c>
      <c r="F201" s="9">
        <v>0</v>
      </c>
      <c r="G201" s="9">
        <v>191890.47</v>
      </c>
      <c r="H201" s="9">
        <v>25834.799999999999</v>
      </c>
      <c r="I201" s="9">
        <v>27079.68</v>
      </c>
      <c r="J201" s="9">
        <v>0</v>
      </c>
      <c r="K201" s="9">
        <v>0</v>
      </c>
      <c r="L201" s="9">
        <v>52834.13</v>
      </c>
      <c r="M201" s="9">
        <v>3642.18</v>
      </c>
      <c r="N201" s="9">
        <v>47.35</v>
      </c>
      <c r="O201" s="9">
        <v>160.57</v>
      </c>
      <c r="P201" s="9">
        <v>0</v>
      </c>
      <c r="Q201" s="9">
        <v>155224.79</v>
      </c>
      <c r="R201" s="9">
        <v>0.8</v>
      </c>
      <c r="S201" s="9">
        <v>13801.44</v>
      </c>
      <c r="T201" s="9">
        <v>470516.21</v>
      </c>
    </row>
    <row r="202" spans="1:20" s="6" customFormat="1" x14ac:dyDescent="0.25">
      <c r="A202" s="5" t="s">
        <v>234</v>
      </c>
      <c r="B202" s="10">
        <v>2019</v>
      </c>
      <c r="C202" s="11" t="s">
        <v>1</v>
      </c>
      <c r="D202" s="11" t="s">
        <v>2</v>
      </c>
      <c r="E202" s="11" t="s">
        <v>2</v>
      </c>
      <c r="F202" s="11">
        <v>0</v>
      </c>
      <c r="G202" s="11">
        <v>176062.71</v>
      </c>
      <c r="H202" s="11">
        <v>28807.510000000002</v>
      </c>
      <c r="I202" s="11">
        <v>31650.25</v>
      </c>
      <c r="J202" s="11">
        <v>0</v>
      </c>
      <c r="K202" s="11">
        <v>0</v>
      </c>
      <c r="L202" s="11">
        <v>46798.270000000004</v>
      </c>
      <c r="M202" s="11">
        <v>2539.5500000000002</v>
      </c>
      <c r="N202" s="11">
        <v>54.67</v>
      </c>
      <c r="O202" s="11">
        <v>239.14000000000001</v>
      </c>
      <c r="P202" s="11">
        <v>0</v>
      </c>
      <c r="Q202" s="11">
        <v>171865.78999999998</v>
      </c>
      <c r="R202" s="11">
        <v>0</v>
      </c>
      <c r="S202" s="11">
        <v>15620.41</v>
      </c>
      <c r="T202" s="11">
        <v>473638.29999999993</v>
      </c>
    </row>
    <row r="203" spans="1:20" s="6" customFormat="1" x14ac:dyDescent="0.25">
      <c r="A203" s="5" t="s">
        <v>235</v>
      </c>
      <c r="B203" s="10">
        <v>2019</v>
      </c>
      <c r="C203" s="11" t="s">
        <v>3</v>
      </c>
      <c r="D203" s="11" t="s">
        <v>2</v>
      </c>
      <c r="E203" s="11" t="s">
        <v>2</v>
      </c>
      <c r="F203" s="11">
        <v>0</v>
      </c>
      <c r="G203" s="11">
        <v>171906.49</v>
      </c>
      <c r="H203" s="11">
        <v>20515.14</v>
      </c>
      <c r="I203" s="11">
        <v>24162.25</v>
      </c>
      <c r="J203" s="11">
        <v>0</v>
      </c>
      <c r="K203" s="11">
        <v>0</v>
      </c>
      <c r="L203" s="11">
        <v>47045.49</v>
      </c>
      <c r="M203" s="11">
        <v>2604.6799999999998</v>
      </c>
      <c r="N203" s="11">
        <v>64.45</v>
      </c>
      <c r="O203" s="11">
        <v>215.12</v>
      </c>
      <c r="P203" s="11">
        <v>0</v>
      </c>
      <c r="Q203" s="11">
        <v>168639.24000000002</v>
      </c>
      <c r="R203" s="11">
        <v>0</v>
      </c>
      <c r="S203" s="11">
        <v>12165</v>
      </c>
      <c r="T203" s="11">
        <v>447317.86000000004</v>
      </c>
    </row>
    <row r="204" spans="1:20" s="6" customFormat="1" x14ac:dyDescent="0.25">
      <c r="A204" s="5" t="s">
        <v>236</v>
      </c>
      <c r="B204" s="10">
        <v>2019</v>
      </c>
      <c r="C204" s="11" t="s">
        <v>4</v>
      </c>
      <c r="D204" s="11" t="s">
        <v>2</v>
      </c>
      <c r="E204" s="11" t="s">
        <v>2</v>
      </c>
      <c r="F204" s="11">
        <v>0</v>
      </c>
      <c r="G204" s="11">
        <v>184556.30000000002</v>
      </c>
      <c r="H204" s="11">
        <v>16107.470000000001</v>
      </c>
      <c r="I204" s="11">
        <v>18380.7</v>
      </c>
      <c r="J204" s="11">
        <v>0</v>
      </c>
      <c r="K204" s="11">
        <v>0</v>
      </c>
      <c r="L204" s="11">
        <v>52071.35</v>
      </c>
      <c r="M204" s="11">
        <v>3004.54</v>
      </c>
      <c r="N204" s="11">
        <v>64.17</v>
      </c>
      <c r="O204" s="11">
        <v>328.98</v>
      </c>
      <c r="P204" s="11">
        <v>0</v>
      </c>
      <c r="Q204" s="11">
        <v>208986.53</v>
      </c>
      <c r="R204" s="11">
        <v>0</v>
      </c>
      <c r="S204" s="11">
        <v>9393.23</v>
      </c>
      <c r="T204" s="11">
        <v>492893.26999999996</v>
      </c>
    </row>
    <row r="205" spans="1:20" s="6" customFormat="1" x14ac:dyDescent="0.25">
      <c r="A205" s="5" t="s">
        <v>237</v>
      </c>
      <c r="B205" s="10">
        <v>2019</v>
      </c>
      <c r="C205" s="11" t="s">
        <v>5</v>
      </c>
      <c r="D205" s="11" t="s">
        <v>2</v>
      </c>
      <c r="E205" s="11" t="s">
        <v>2</v>
      </c>
      <c r="F205" s="11">
        <v>0</v>
      </c>
      <c r="G205" s="11">
        <v>178813.47</v>
      </c>
      <c r="H205" s="11">
        <v>16132.880000000001</v>
      </c>
      <c r="I205" s="11">
        <v>17342.439999999999</v>
      </c>
      <c r="J205" s="11">
        <v>0</v>
      </c>
      <c r="K205" s="11">
        <v>0</v>
      </c>
      <c r="L205" s="11">
        <v>50073.06</v>
      </c>
      <c r="M205" s="11">
        <v>2881.7200000000003</v>
      </c>
      <c r="N205" s="11">
        <v>44.95</v>
      </c>
      <c r="O205" s="11">
        <v>225.98000000000002</v>
      </c>
      <c r="P205" s="11">
        <v>0</v>
      </c>
      <c r="Q205" s="11">
        <v>194887.96</v>
      </c>
      <c r="R205" s="11">
        <v>0.8</v>
      </c>
      <c r="S205" s="11">
        <v>10363.24</v>
      </c>
      <c r="T205" s="11">
        <v>470766.49999999994</v>
      </c>
    </row>
    <row r="206" spans="1:20" s="6" customFormat="1" x14ac:dyDescent="0.25">
      <c r="A206" s="5" t="s">
        <v>238</v>
      </c>
      <c r="B206" s="8">
        <v>2019</v>
      </c>
      <c r="C206" s="9" t="s">
        <v>6</v>
      </c>
      <c r="D206" s="9" t="s">
        <v>2</v>
      </c>
      <c r="E206" s="9" t="s">
        <v>2</v>
      </c>
      <c r="F206" s="9">
        <v>0</v>
      </c>
      <c r="G206" s="9">
        <v>184524.89</v>
      </c>
      <c r="H206" s="9">
        <v>9475.81</v>
      </c>
      <c r="I206" s="9">
        <v>4780.72</v>
      </c>
      <c r="J206" s="9">
        <v>0</v>
      </c>
      <c r="K206" s="9">
        <v>0</v>
      </c>
      <c r="L206" s="9">
        <v>53203.92</v>
      </c>
      <c r="M206" s="9">
        <v>3032.93</v>
      </c>
      <c r="N206" s="9">
        <v>68.510000000000005</v>
      </c>
      <c r="O206" s="9">
        <v>158.18</v>
      </c>
      <c r="P206" s="9">
        <v>0</v>
      </c>
      <c r="Q206" s="9">
        <v>218683.21</v>
      </c>
      <c r="R206" s="9">
        <v>0</v>
      </c>
      <c r="S206" s="9">
        <v>6616.5</v>
      </c>
      <c r="T206" s="9">
        <v>480544.67000000004</v>
      </c>
    </row>
    <row r="207" spans="1:20" s="6" customFormat="1" x14ac:dyDescent="0.25">
      <c r="A207" s="5" t="s">
        <v>239</v>
      </c>
      <c r="B207" s="8">
        <v>2019</v>
      </c>
      <c r="C207" s="9" t="s">
        <v>7</v>
      </c>
      <c r="D207" s="9" t="s">
        <v>2</v>
      </c>
      <c r="E207" s="9" t="s">
        <v>2</v>
      </c>
      <c r="F207" s="9">
        <v>0</v>
      </c>
      <c r="G207" s="9">
        <v>185496.85</v>
      </c>
      <c r="H207" s="9">
        <v>9597.5400000000009</v>
      </c>
      <c r="I207" s="9">
        <v>3961.56</v>
      </c>
      <c r="J207" s="9">
        <v>0</v>
      </c>
      <c r="K207" s="9">
        <v>0</v>
      </c>
      <c r="L207" s="9">
        <v>54810.880000000005</v>
      </c>
      <c r="M207" s="9">
        <v>3080.32</v>
      </c>
      <c r="N207" s="9">
        <v>64.78</v>
      </c>
      <c r="O207" s="9">
        <v>127.58</v>
      </c>
      <c r="P207" s="9">
        <v>0</v>
      </c>
      <c r="Q207" s="9">
        <v>227461.36</v>
      </c>
      <c r="R207" s="9">
        <v>0</v>
      </c>
      <c r="S207" s="9">
        <v>5304.47</v>
      </c>
      <c r="T207" s="9">
        <v>489905.33999999997</v>
      </c>
    </row>
    <row r="208" spans="1:20" s="6" customFormat="1" x14ac:dyDescent="0.25">
      <c r="A208" s="5" t="s">
        <v>240</v>
      </c>
      <c r="B208" s="8">
        <v>2019</v>
      </c>
      <c r="C208" s="9" t="s">
        <v>8</v>
      </c>
      <c r="D208" s="9" t="s">
        <v>2</v>
      </c>
      <c r="E208" s="9" t="s">
        <v>2</v>
      </c>
      <c r="F208" s="9">
        <v>0</v>
      </c>
      <c r="G208" s="9">
        <v>193655.28</v>
      </c>
      <c r="H208" s="9">
        <v>9756.3700000000008</v>
      </c>
      <c r="I208" s="9">
        <v>3662.4</v>
      </c>
      <c r="J208" s="9">
        <v>0</v>
      </c>
      <c r="K208" s="9">
        <v>0</v>
      </c>
      <c r="L208" s="9">
        <v>57266.31</v>
      </c>
      <c r="M208" s="9">
        <v>3244.9300000000003</v>
      </c>
      <c r="N208" s="9">
        <v>72.28</v>
      </c>
      <c r="O208" s="9">
        <v>123.16</v>
      </c>
      <c r="P208" s="9">
        <v>0</v>
      </c>
      <c r="Q208" s="9">
        <v>241821.3</v>
      </c>
      <c r="R208" s="9">
        <v>0</v>
      </c>
      <c r="S208" s="9">
        <v>5688.17</v>
      </c>
      <c r="T208" s="9">
        <v>515290.19999999995</v>
      </c>
    </row>
    <row r="209" spans="1:20" s="6" customFormat="1" x14ac:dyDescent="0.25">
      <c r="A209" s="5" t="s">
        <v>241</v>
      </c>
      <c r="B209" s="8">
        <v>2019</v>
      </c>
      <c r="C209" s="9" t="s">
        <v>9</v>
      </c>
      <c r="D209" s="9" t="s">
        <v>2</v>
      </c>
      <c r="E209" s="9" t="s">
        <v>2</v>
      </c>
      <c r="F209" s="9">
        <v>0</v>
      </c>
      <c r="G209" s="9">
        <v>156836.09</v>
      </c>
      <c r="H209" s="9">
        <v>8602.92</v>
      </c>
      <c r="I209" s="9">
        <v>2694.7200000000003</v>
      </c>
      <c r="J209" s="9">
        <v>0</v>
      </c>
      <c r="K209" s="9">
        <v>0</v>
      </c>
      <c r="L209" s="9">
        <v>46594.57</v>
      </c>
      <c r="M209" s="9">
        <v>2545.2600000000002</v>
      </c>
      <c r="N209" s="9">
        <v>65.64</v>
      </c>
      <c r="O209" s="9">
        <v>140.6</v>
      </c>
      <c r="P209" s="9">
        <v>-95.100000000000009</v>
      </c>
      <c r="Q209" s="9">
        <v>239305.40000000002</v>
      </c>
      <c r="R209" s="9">
        <v>0</v>
      </c>
      <c r="S209" s="9">
        <v>4078.76</v>
      </c>
      <c r="T209" s="9">
        <v>460768.86000000004</v>
      </c>
    </row>
    <row r="210" spans="1:20" s="6" customFormat="1" x14ac:dyDescent="0.25">
      <c r="A210" s="5" t="s">
        <v>242</v>
      </c>
      <c r="B210" s="8">
        <v>2019</v>
      </c>
      <c r="C210" s="9" t="s">
        <v>10</v>
      </c>
      <c r="D210" s="9" t="s">
        <v>2</v>
      </c>
      <c r="E210" s="9" t="s">
        <v>2</v>
      </c>
      <c r="F210" s="9">
        <v>0</v>
      </c>
      <c r="G210" s="9">
        <v>169844.06</v>
      </c>
      <c r="H210" s="9">
        <v>10510.9</v>
      </c>
      <c r="I210" s="9">
        <v>5299.14</v>
      </c>
      <c r="J210" s="9">
        <v>0</v>
      </c>
      <c r="K210" s="9">
        <v>0</v>
      </c>
      <c r="L210" s="9">
        <v>51170.450000000004</v>
      </c>
      <c r="M210" s="9">
        <v>2839.4700000000003</v>
      </c>
      <c r="N210" s="9">
        <v>64.180000000000007</v>
      </c>
      <c r="O210" s="9">
        <v>176.96</v>
      </c>
      <c r="P210" s="9">
        <v>95.100000000000009</v>
      </c>
      <c r="Q210" s="9">
        <v>232431.06999999998</v>
      </c>
      <c r="R210" s="9">
        <v>0</v>
      </c>
      <c r="S210" s="9">
        <v>5898.06</v>
      </c>
      <c r="T210" s="9">
        <v>478329.39</v>
      </c>
    </row>
    <row r="211" spans="1:20" s="6" customFormat="1" x14ac:dyDescent="0.25">
      <c r="A211" s="5" t="s">
        <v>243</v>
      </c>
      <c r="B211" s="8">
        <v>2019</v>
      </c>
      <c r="C211" s="9" t="s">
        <v>11</v>
      </c>
      <c r="D211" s="9" t="s">
        <v>2</v>
      </c>
      <c r="E211" s="9" t="s">
        <v>2</v>
      </c>
      <c r="F211" s="9">
        <v>0</v>
      </c>
      <c r="G211" s="9">
        <v>188768.45</v>
      </c>
      <c r="H211" s="9">
        <v>15646.36</v>
      </c>
      <c r="I211" s="9">
        <v>12574.89</v>
      </c>
      <c r="J211" s="9">
        <v>0</v>
      </c>
      <c r="K211" s="9">
        <v>0</v>
      </c>
      <c r="L211" s="9">
        <v>57488.590000000004</v>
      </c>
      <c r="M211" s="9">
        <v>3130.3</v>
      </c>
      <c r="N211" s="9">
        <v>66.53</v>
      </c>
      <c r="O211" s="9">
        <v>354.2</v>
      </c>
      <c r="P211" s="9">
        <v>0</v>
      </c>
      <c r="Q211" s="9">
        <v>219817.47</v>
      </c>
      <c r="R211" s="9">
        <v>0</v>
      </c>
      <c r="S211" s="9">
        <v>8352.76</v>
      </c>
      <c r="T211" s="9">
        <v>506199.55000000005</v>
      </c>
    </row>
    <row r="212" spans="1:20" s="6" customFormat="1" x14ac:dyDescent="0.25">
      <c r="A212" s="5" t="s">
        <v>244</v>
      </c>
      <c r="B212" s="8">
        <v>2019</v>
      </c>
      <c r="C212" s="9" t="s">
        <v>12</v>
      </c>
      <c r="D212" s="9" t="s">
        <v>2</v>
      </c>
      <c r="E212" s="9" t="s">
        <v>2</v>
      </c>
      <c r="F212" s="9">
        <v>0</v>
      </c>
      <c r="G212" s="9">
        <v>176498.37</v>
      </c>
      <c r="H212" s="9">
        <v>19990.080000000002</v>
      </c>
      <c r="I212" s="9">
        <v>20328.73</v>
      </c>
      <c r="J212" s="9">
        <v>0</v>
      </c>
      <c r="K212" s="9">
        <v>0</v>
      </c>
      <c r="L212" s="9">
        <v>53618.04</v>
      </c>
      <c r="M212" s="9">
        <v>2952.26</v>
      </c>
      <c r="N212" s="9">
        <v>42.769999999999996</v>
      </c>
      <c r="O212" s="9">
        <v>266.89999999999998</v>
      </c>
      <c r="P212" s="9">
        <v>0</v>
      </c>
      <c r="Q212" s="9">
        <v>208396.11000000002</v>
      </c>
      <c r="R212" s="9">
        <v>0.8</v>
      </c>
      <c r="S212" s="9">
        <v>12568.9</v>
      </c>
      <c r="T212" s="9">
        <v>494662.96000000008</v>
      </c>
    </row>
    <row r="213" spans="1:20" s="6" customFormat="1" x14ac:dyDescent="0.25">
      <c r="A213" s="5" t="s">
        <v>245</v>
      </c>
      <c r="B213" s="8">
        <v>2019</v>
      </c>
      <c r="C213" s="9" t="s">
        <v>13</v>
      </c>
      <c r="D213" s="9" t="s">
        <v>2</v>
      </c>
      <c r="E213" s="9" t="s">
        <v>2</v>
      </c>
      <c r="F213" s="9">
        <v>0</v>
      </c>
      <c r="G213" s="9">
        <v>174137.89</v>
      </c>
      <c r="H213" s="9">
        <v>21832.22</v>
      </c>
      <c r="I213" s="9">
        <v>25027.32</v>
      </c>
      <c r="J213" s="9">
        <v>0</v>
      </c>
      <c r="K213" s="9">
        <v>0</v>
      </c>
      <c r="L213" s="9">
        <v>55927.360000000001</v>
      </c>
      <c r="M213" s="9">
        <v>3328.81</v>
      </c>
      <c r="N213" s="9">
        <v>43.77</v>
      </c>
      <c r="O213" s="9">
        <v>152.20000000000002</v>
      </c>
      <c r="P213" s="9">
        <v>0</v>
      </c>
      <c r="Q213" s="9">
        <v>207999.32</v>
      </c>
      <c r="R213" s="9">
        <v>0</v>
      </c>
      <c r="S213" s="9">
        <v>14592.4</v>
      </c>
      <c r="T213" s="9">
        <v>503041.2900000001</v>
      </c>
    </row>
    <row r="214" spans="1:20" s="6" customFormat="1" x14ac:dyDescent="0.25">
      <c r="A214" s="5" t="s">
        <v>246</v>
      </c>
      <c r="B214" s="10">
        <v>2020</v>
      </c>
      <c r="C214" s="11" t="s">
        <v>1</v>
      </c>
      <c r="D214" s="11" t="s">
        <v>2</v>
      </c>
      <c r="E214" s="11" t="s">
        <v>2</v>
      </c>
      <c r="F214" s="11">
        <v>0</v>
      </c>
      <c r="G214" s="11">
        <v>180385.77</v>
      </c>
      <c r="H214" s="11">
        <v>33937.25</v>
      </c>
      <c r="I214" s="11">
        <v>27437.73</v>
      </c>
      <c r="J214" s="11">
        <v>0</v>
      </c>
      <c r="K214" s="11">
        <v>0</v>
      </c>
      <c r="L214" s="11">
        <v>54607.97</v>
      </c>
      <c r="M214" s="11">
        <v>2662.83</v>
      </c>
      <c r="N214" s="11">
        <v>40.39</v>
      </c>
      <c r="O214" s="11">
        <v>112.94</v>
      </c>
      <c r="P214" s="11">
        <v>24.12</v>
      </c>
      <c r="Q214" s="11">
        <v>198436.37000000002</v>
      </c>
      <c r="R214" s="11">
        <v>0</v>
      </c>
      <c r="S214" s="11">
        <v>15991.71</v>
      </c>
      <c r="T214" s="11">
        <v>513637.08</v>
      </c>
    </row>
    <row r="215" spans="1:20" s="6" customFormat="1" x14ac:dyDescent="0.25">
      <c r="A215" s="5" t="s">
        <v>247</v>
      </c>
      <c r="B215" s="10">
        <v>2020</v>
      </c>
      <c r="C215" s="11" t="s">
        <v>3</v>
      </c>
      <c r="D215" s="11" t="s">
        <v>2</v>
      </c>
      <c r="E215" s="11" t="s">
        <v>2</v>
      </c>
      <c r="F215" s="11">
        <v>0</v>
      </c>
      <c r="G215" s="11">
        <v>177025.25</v>
      </c>
      <c r="H215" s="11">
        <v>24646.78</v>
      </c>
      <c r="I215" s="11">
        <v>20119.600000000002</v>
      </c>
      <c r="J215" s="11">
        <v>0</v>
      </c>
      <c r="K215" s="11">
        <v>0</v>
      </c>
      <c r="L215" s="11">
        <v>54207.17</v>
      </c>
      <c r="M215" s="11">
        <v>2767.2200000000003</v>
      </c>
      <c r="N215" s="11">
        <v>62.26</v>
      </c>
      <c r="O215" s="11">
        <v>231.24</v>
      </c>
      <c r="P215" s="11">
        <v>38.119999999999997</v>
      </c>
      <c r="Q215" s="11">
        <v>180780.7</v>
      </c>
      <c r="R215" s="11">
        <v>0</v>
      </c>
      <c r="S215" s="11">
        <v>11559.58</v>
      </c>
      <c r="T215" s="11">
        <v>471437.92000000004</v>
      </c>
    </row>
    <row r="216" spans="1:20" s="6" customFormat="1" x14ac:dyDescent="0.25">
      <c r="A216" s="5" t="s">
        <v>248</v>
      </c>
      <c r="B216" s="10">
        <v>2020</v>
      </c>
      <c r="C216" s="11" t="s">
        <v>4</v>
      </c>
      <c r="D216" s="11" t="s">
        <v>2</v>
      </c>
      <c r="E216" s="11" t="s">
        <v>2</v>
      </c>
      <c r="F216" s="11">
        <v>0</v>
      </c>
      <c r="G216" s="11">
        <v>126813.98</v>
      </c>
      <c r="H216" s="11">
        <v>28556.799999999999</v>
      </c>
      <c r="I216" s="11">
        <v>19865.95</v>
      </c>
      <c r="J216" s="11">
        <v>0</v>
      </c>
      <c r="K216" s="11">
        <v>0</v>
      </c>
      <c r="L216" s="11">
        <v>33090.160000000003</v>
      </c>
      <c r="M216" s="11">
        <v>1907.58</v>
      </c>
      <c r="N216" s="11">
        <v>22.54</v>
      </c>
      <c r="O216" s="11">
        <v>77.14</v>
      </c>
      <c r="P216" s="11">
        <v>36.1</v>
      </c>
      <c r="Q216" s="11">
        <v>119079.46</v>
      </c>
      <c r="R216" s="11">
        <v>0</v>
      </c>
      <c r="S216" s="11">
        <v>10354.629999999999</v>
      </c>
      <c r="T216" s="11">
        <v>339804.33999999997</v>
      </c>
    </row>
    <row r="217" spans="1:20" s="6" customFormat="1" x14ac:dyDescent="0.25">
      <c r="A217" s="5" t="s">
        <v>249</v>
      </c>
      <c r="B217" s="10">
        <v>2020</v>
      </c>
      <c r="C217" s="11" t="s">
        <v>5</v>
      </c>
      <c r="D217" s="11" t="s">
        <v>2</v>
      </c>
      <c r="E217" s="11" t="s">
        <v>2</v>
      </c>
      <c r="F217" s="11">
        <v>0</v>
      </c>
      <c r="G217" s="11">
        <v>56448.43</v>
      </c>
      <c r="H217" s="11">
        <v>16940.400000000001</v>
      </c>
      <c r="I217" s="11">
        <v>13928.45</v>
      </c>
      <c r="J217" s="11">
        <v>0</v>
      </c>
      <c r="K217" s="11">
        <v>0</v>
      </c>
      <c r="L217" s="11">
        <v>10453.960000000001</v>
      </c>
      <c r="M217" s="11">
        <v>532.1</v>
      </c>
      <c r="N217" s="11">
        <v>1.1200000000000001</v>
      </c>
      <c r="O217" s="11">
        <v>77.22</v>
      </c>
      <c r="P217" s="11">
        <v>22.94</v>
      </c>
      <c r="Q217" s="11">
        <v>23945.809999999998</v>
      </c>
      <c r="R217" s="11">
        <v>0</v>
      </c>
      <c r="S217" s="11">
        <v>6622.62</v>
      </c>
      <c r="T217" s="11">
        <v>128973.04999999999</v>
      </c>
    </row>
    <row r="218" spans="1:20" s="6" customFormat="1" x14ac:dyDescent="0.25">
      <c r="A218" s="5" t="s">
        <v>250</v>
      </c>
      <c r="B218" s="10">
        <v>2020</v>
      </c>
      <c r="C218" s="11" t="s">
        <v>6</v>
      </c>
      <c r="D218" s="11" t="s">
        <v>2</v>
      </c>
      <c r="E218" s="11" t="s">
        <v>2</v>
      </c>
      <c r="F218" s="11">
        <v>0</v>
      </c>
      <c r="G218" s="11">
        <v>83511.900000000009</v>
      </c>
      <c r="H218" s="11">
        <v>11474.95</v>
      </c>
      <c r="I218" s="11">
        <v>6237.08</v>
      </c>
      <c r="J218" s="11">
        <v>16.740000000000002</v>
      </c>
      <c r="K218" s="11">
        <v>0</v>
      </c>
      <c r="L218" s="11">
        <v>18309.900000000001</v>
      </c>
      <c r="M218" s="11">
        <v>1316.49</v>
      </c>
      <c r="N218" s="11">
        <v>5.49</v>
      </c>
      <c r="O218" s="11">
        <v>182.64000000000001</v>
      </c>
      <c r="P218" s="11">
        <v>46.2</v>
      </c>
      <c r="Q218" s="11">
        <v>31091.7</v>
      </c>
      <c r="R218" s="11">
        <v>0</v>
      </c>
      <c r="S218" s="11">
        <v>4329.53</v>
      </c>
      <c r="T218" s="11">
        <v>156522.62</v>
      </c>
    </row>
    <row r="219" spans="1:20" s="6" customFormat="1" x14ac:dyDescent="0.25">
      <c r="A219" s="5" t="s">
        <v>251</v>
      </c>
      <c r="B219" s="10">
        <v>2020</v>
      </c>
      <c r="C219" s="11" t="s">
        <v>7</v>
      </c>
      <c r="D219" s="11" t="s">
        <v>2</v>
      </c>
      <c r="E219" s="11" t="s">
        <v>2</v>
      </c>
      <c r="F219" s="11">
        <v>0</v>
      </c>
      <c r="G219" s="11">
        <v>163439.01999999999</v>
      </c>
      <c r="H219" s="11">
        <v>11117.380000000001</v>
      </c>
      <c r="I219" s="11">
        <v>3332.05</v>
      </c>
      <c r="J219" s="11">
        <v>0</v>
      </c>
      <c r="K219" s="11">
        <v>0</v>
      </c>
      <c r="L219" s="11">
        <v>42433.36</v>
      </c>
      <c r="M219" s="11">
        <v>2429.8000000000002</v>
      </c>
      <c r="N219" s="11">
        <v>60.29</v>
      </c>
      <c r="O219" s="11">
        <v>289.34000000000003</v>
      </c>
      <c r="P219" s="11">
        <v>36.04</v>
      </c>
      <c r="Q219" s="11">
        <v>24186.74</v>
      </c>
      <c r="R219" s="11">
        <v>0</v>
      </c>
      <c r="S219" s="11">
        <v>4231.41</v>
      </c>
      <c r="T219" s="11">
        <v>251555.43000000002</v>
      </c>
    </row>
    <row r="220" spans="1:20" s="6" customFormat="1" x14ac:dyDescent="0.25">
      <c r="A220" s="5" t="s">
        <v>252</v>
      </c>
      <c r="B220" s="10">
        <v>2020</v>
      </c>
      <c r="C220" s="11" t="s">
        <v>8</v>
      </c>
      <c r="D220" s="11" t="s">
        <v>2</v>
      </c>
      <c r="E220" s="11" t="s">
        <v>2</v>
      </c>
      <c r="F220" s="11">
        <v>0</v>
      </c>
      <c r="G220" s="11">
        <v>196642.96</v>
      </c>
      <c r="H220" s="11">
        <v>8961.48</v>
      </c>
      <c r="I220" s="11">
        <v>2505.86</v>
      </c>
      <c r="J220" s="11">
        <v>0</v>
      </c>
      <c r="K220" s="11">
        <v>0</v>
      </c>
      <c r="L220" s="11">
        <v>53498.16</v>
      </c>
      <c r="M220" s="11">
        <v>3401.94</v>
      </c>
      <c r="N220" s="11">
        <v>75.33</v>
      </c>
      <c r="O220" s="11">
        <v>369.46</v>
      </c>
      <c r="P220" s="11">
        <v>47.660000000000004</v>
      </c>
      <c r="Q220" s="11">
        <v>45328.380000000005</v>
      </c>
      <c r="R220" s="11">
        <v>0.79</v>
      </c>
      <c r="S220" s="11">
        <v>4786.45</v>
      </c>
      <c r="T220" s="11">
        <v>315618.47000000003</v>
      </c>
    </row>
    <row r="221" spans="1:20" s="6" customFormat="1" x14ac:dyDescent="0.25">
      <c r="A221" s="5" t="s">
        <v>253</v>
      </c>
      <c r="B221" s="10">
        <v>2020</v>
      </c>
      <c r="C221" s="11" t="s">
        <v>9</v>
      </c>
      <c r="D221" s="11" t="s">
        <v>2</v>
      </c>
      <c r="E221" s="11" t="s">
        <v>2</v>
      </c>
      <c r="F221" s="11">
        <v>0</v>
      </c>
      <c r="G221" s="11">
        <v>152829.92000000001</v>
      </c>
      <c r="H221" s="11">
        <v>9054</v>
      </c>
      <c r="I221" s="11">
        <v>1749.93</v>
      </c>
      <c r="J221" s="11">
        <v>0</v>
      </c>
      <c r="K221" s="11">
        <v>0</v>
      </c>
      <c r="L221" s="11">
        <v>40657.31</v>
      </c>
      <c r="M221" s="11">
        <v>2532.5</v>
      </c>
      <c r="N221" s="11">
        <v>68.710000000000008</v>
      </c>
      <c r="O221" s="11">
        <v>202.5</v>
      </c>
      <c r="P221" s="11">
        <v>34.74</v>
      </c>
      <c r="Q221" s="11">
        <v>60078.78</v>
      </c>
      <c r="R221" s="11">
        <v>0</v>
      </c>
      <c r="S221" s="11">
        <v>3768.42</v>
      </c>
      <c r="T221" s="11">
        <v>270976.81</v>
      </c>
    </row>
    <row r="222" spans="1:20" s="6" customFormat="1" x14ac:dyDescent="0.25">
      <c r="A222" s="5" t="s">
        <v>254</v>
      </c>
      <c r="B222" s="10">
        <v>2020</v>
      </c>
      <c r="C222" s="11" t="s">
        <v>10</v>
      </c>
      <c r="D222" s="11" t="s">
        <v>2</v>
      </c>
      <c r="E222" s="11" t="s">
        <v>2</v>
      </c>
      <c r="F222" s="11">
        <v>0</v>
      </c>
      <c r="G222" s="11">
        <v>168033.74</v>
      </c>
      <c r="H222" s="11">
        <v>10363.34</v>
      </c>
      <c r="I222" s="11">
        <v>4647.2</v>
      </c>
      <c r="J222" s="11">
        <v>8.41</v>
      </c>
      <c r="K222" s="11">
        <v>0</v>
      </c>
      <c r="L222" s="11">
        <v>48357.89</v>
      </c>
      <c r="M222" s="11">
        <v>2903.7400000000002</v>
      </c>
      <c r="N222" s="11">
        <v>68.97</v>
      </c>
      <c r="O222" s="11">
        <v>253.18</v>
      </c>
      <c r="P222" s="11">
        <v>38.04</v>
      </c>
      <c r="Q222" s="11">
        <v>54157.32</v>
      </c>
      <c r="R222" s="11">
        <v>0</v>
      </c>
      <c r="S222" s="11">
        <v>5584.17</v>
      </c>
      <c r="T222" s="11">
        <v>294415.99999999994</v>
      </c>
    </row>
    <row r="223" spans="1:20" s="6" customFormat="1" x14ac:dyDescent="0.25">
      <c r="A223" s="5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</row>
    <row r="224" spans="1:20" s="6" customFormat="1" x14ac:dyDescent="0.25">
      <c r="A224" s="5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25" spans="1:19" s="6" customFormat="1" x14ac:dyDescent="0.25">
      <c r="A225" s="5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26" spans="1:19" s="6" customFormat="1" x14ac:dyDescent="0.25">
      <c r="A226" s="5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</row>
    <row r="227" spans="1:19" s="6" customFormat="1" x14ac:dyDescent="0.25">
      <c r="A227" s="5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1:19" s="6" customFormat="1" x14ac:dyDescent="0.25">
      <c r="A228" s="5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1:19" s="6" customFormat="1" x14ac:dyDescent="0.25">
      <c r="A229" s="5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1:19" s="6" customFormat="1" x14ac:dyDescent="0.25">
      <c r="A230" s="5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1:19" s="6" customFormat="1" x14ac:dyDescent="0.25">
      <c r="A231" s="5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1:19" s="6" customFormat="1" x14ac:dyDescent="0.25">
      <c r="A232" s="5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1:19" s="6" customFormat="1" x14ac:dyDescent="0.25">
      <c r="A233" s="5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1:19" s="6" customFormat="1" x14ac:dyDescent="0.25">
      <c r="A234" s="5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1:19" s="6" customFormat="1" x14ac:dyDescent="0.25">
      <c r="A235" s="5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1:19" s="6" customFormat="1" x14ac:dyDescent="0.25">
      <c r="A236" s="5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1:19" s="6" customFormat="1" x14ac:dyDescent="0.25">
      <c r="A237" s="5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1:19" s="6" customFormat="1" x14ac:dyDescent="0.25">
      <c r="A238" s="5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1:19" s="6" customFormat="1" x14ac:dyDescent="0.25">
      <c r="A239" s="5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1:19" s="6" customFormat="1" x14ac:dyDescent="0.25">
      <c r="A240" s="5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1:19" s="6" customFormat="1" x14ac:dyDescent="0.25">
      <c r="A241" s="5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s="6" customFormat="1" x14ac:dyDescent="0.25">
      <c r="A242" s="5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s="6" customFormat="1" x14ac:dyDescent="0.25">
      <c r="A243" s="5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s="6" customFormat="1" x14ac:dyDescent="0.25">
      <c r="A244" s="5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19" s="6" customFormat="1" x14ac:dyDescent="0.25">
      <c r="A245" s="5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19" s="6" customFormat="1" x14ac:dyDescent="0.25">
      <c r="A246" s="5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19" s="6" customFormat="1" x14ac:dyDescent="0.25">
      <c r="A247" s="5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19" s="6" customFormat="1" x14ac:dyDescent="0.25">
      <c r="A248" s="5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19" s="6" customFormat="1" x14ac:dyDescent="0.25">
      <c r="A249" s="5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19" s="6" customFormat="1" x14ac:dyDescent="0.25">
      <c r="A250" s="5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19" s="6" customFormat="1" x14ac:dyDescent="0.25">
      <c r="A251" s="5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19" s="6" customFormat="1" x14ac:dyDescent="0.25">
      <c r="A252" s="5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19" s="6" customFormat="1" x14ac:dyDescent="0.25">
      <c r="A253" s="5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19" s="6" customFormat="1" x14ac:dyDescent="0.25">
      <c r="A254" s="5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EB53C-FD25-4833-8991-C4BB687E8768}">
  <dimension ref="B3:B12"/>
  <sheetViews>
    <sheetView workbookViewId="0">
      <selection activeCell="D16" sqref="D16"/>
    </sheetView>
  </sheetViews>
  <sheetFormatPr baseColWidth="10" defaultRowHeight="15" x14ac:dyDescent="0.25"/>
  <sheetData>
    <row r="3" spans="2:2" x14ac:dyDescent="0.25">
      <c r="B3" t="s">
        <v>260</v>
      </c>
    </row>
    <row r="4" spans="2:2" x14ac:dyDescent="0.25">
      <c r="B4" t="s">
        <v>259</v>
      </c>
    </row>
    <row r="6" spans="2:2" x14ac:dyDescent="0.25">
      <c r="B6" t="s">
        <v>263</v>
      </c>
    </row>
    <row r="7" spans="2:2" x14ac:dyDescent="0.25">
      <c r="B7" t="s">
        <v>262</v>
      </c>
    </row>
    <row r="8" spans="2:2" x14ac:dyDescent="0.25">
      <c r="B8" t="s">
        <v>261</v>
      </c>
    </row>
    <row r="10" spans="2:2" x14ac:dyDescent="0.25">
      <c r="B10" t="s">
        <v>264</v>
      </c>
    </row>
    <row r="11" spans="2:2" x14ac:dyDescent="0.25">
      <c r="B11" t="s">
        <v>265</v>
      </c>
    </row>
    <row r="12" spans="2:2" x14ac:dyDescent="0.25">
      <c r="B12" t="s">
        <v>266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raw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P</dc:creator>
  <cp:lastModifiedBy>Jens P</cp:lastModifiedBy>
  <dcterms:created xsi:type="dcterms:W3CDTF">2021-02-03T20:56:03Z</dcterms:created>
  <dcterms:modified xsi:type="dcterms:W3CDTF">2021-02-04T21:49:29Z</dcterms:modified>
</cp:coreProperties>
</file>